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113"/>
  <workbookPr/>
  <mc:AlternateContent xmlns:mc="http://schemas.openxmlformats.org/markup-compatibility/2006">
    <mc:Choice Requires="x15">
      <x15ac:absPath xmlns:x15ac="http://schemas.microsoft.com/office/spreadsheetml/2010/11/ac" url="/Users/yiqu/Desktop/未命名文件夹/返修投稿/"/>
    </mc:Choice>
  </mc:AlternateContent>
  <xr:revisionPtr revIDLastSave="0" documentId="13_ncr:1_{19B67DBB-62EB-0047-8DBB-CFC264DB505C}" xr6:coauthVersionLast="45" xr6:coauthVersionMax="45" xr10:uidLastSave="{00000000-0000-0000-0000-000000000000}"/>
  <bookViews>
    <workbookView xWindow="0" yWindow="460" windowWidth="25600" windowHeight="15540" tabRatio="500" activeTab="5" xr2:uid="{00000000-000D-0000-FFFF-FFFF00000000}"/>
  </bookViews>
  <sheets>
    <sheet name="Main Sheet" sheetId="1" r:id="rId1"/>
    <sheet name="SEX" sheetId="2" r:id="rId2"/>
    <sheet name="RELAPSE" sheetId="18" r:id="rId3"/>
    <sheet name="Times of injection" sheetId="3" r:id="rId4"/>
    <sheet name="Diagnosis" sheetId="15" r:id="rId5"/>
    <sheet name="LogMAR" sheetId="4" r:id="rId6"/>
    <sheet name="OCT" sheetId="6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W124" i="6" l="1"/>
  <c r="X124" i="6" s="1"/>
  <c r="W123" i="6"/>
  <c r="X123" i="6"/>
  <c r="W122" i="6"/>
  <c r="X122" i="6" s="1"/>
  <c r="W121" i="6"/>
  <c r="X121" i="6"/>
  <c r="W120" i="6"/>
  <c r="X120" i="6" s="1"/>
  <c r="W119" i="6"/>
  <c r="X119" i="6" s="1"/>
  <c r="W118" i="6"/>
  <c r="X118" i="6" s="1"/>
  <c r="W117" i="6"/>
  <c r="X117" i="6"/>
  <c r="X116" i="6"/>
  <c r="W115" i="6"/>
  <c r="X115" i="6"/>
  <c r="X114" i="6"/>
  <c r="W113" i="6"/>
  <c r="X113" i="6" s="1"/>
  <c r="W112" i="6"/>
  <c r="X112" i="6"/>
  <c r="W111" i="6"/>
  <c r="X111" i="6" s="1"/>
  <c r="W110" i="6"/>
  <c r="X110" i="6" s="1"/>
  <c r="W109" i="6"/>
  <c r="X109" i="6" s="1"/>
  <c r="W108" i="6"/>
  <c r="X108" i="6" s="1"/>
  <c r="X107" i="6"/>
  <c r="X106" i="6"/>
  <c r="X105" i="6"/>
  <c r="W104" i="6"/>
  <c r="X104" i="6" s="1"/>
  <c r="W103" i="6"/>
  <c r="X103" i="6"/>
  <c r="W102" i="6"/>
  <c r="X102" i="6" s="1"/>
  <c r="X101" i="6"/>
  <c r="W100" i="6"/>
  <c r="X100" i="6"/>
  <c r="W99" i="6"/>
  <c r="X99" i="6" s="1"/>
  <c r="W98" i="6"/>
  <c r="X98" i="6" s="1"/>
  <c r="W97" i="6"/>
  <c r="X97" i="6" s="1"/>
  <c r="X96" i="6"/>
  <c r="X95" i="6"/>
  <c r="W94" i="6"/>
  <c r="X94" i="6" s="1"/>
  <c r="W93" i="6"/>
  <c r="X93" i="6"/>
  <c r="X92" i="6"/>
  <c r="W91" i="6"/>
  <c r="X91" i="6"/>
  <c r="X90" i="6"/>
  <c r="X89" i="6"/>
  <c r="W88" i="6"/>
  <c r="X88" i="6"/>
  <c r="W87" i="6"/>
  <c r="X87" i="6" s="1"/>
  <c r="X86" i="6"/>
  <c r="X85" i="6"/>
  <c r="W84" i="6"/>
  <c r="X84" i="6" s="1"/>
  <c r="W83" i="6"/>
  <c r="X83" i="6" s="1"/>
  <c r="X82" i="6"/>
  <c r="W81" i="6"/>
  <c r="X81" i="6" s="1"/>
  <c r="W80" i="6"/>
  <c r="X80" i="6" s="1"/>
  <c r="W79" i="6"/>
  <c r="X79" i="6" s="1"/>
  <c r="W78" i="6"/>
  <c r="X78" i="6"/>
  <c r="W77" i="6"/>
  <c r="X77" i="6" s="1"/>
  <c r="X76" i="6"/>
  <c r="X75" i="6"/>
  <c r="W74" i="6"/>
  <c r="X74" i="6" s="1"/>
  <c r="W73" i="6"/>
  <c r="X73" i="6" s="1"/>
  <c r="W72" i="6"/>
  <c r="X72" i="6" s="1"/>
  <c r="W71" i="6"/>
  <c r="X71" i="6" s="1"/>
  <c r="W70" i="6"/>
  <c r="X70" i="6" s="1"/>
  <c r="W69" i="6"/>
  <c r="X69" i="6"/>
  <c r="X68" i="6"/>
  <c r="W67" i="6"/>
  <c r="X67" i="6"/>
  <c r="X66" i="6"/>
  <c r="W65" i="6"/>
  <c r="X65" i="6" s="1"/>
  <c r="W64" i="6"/>
  <c r="X64" i="6"/>
  <c r="W63" i="6"/>
  <c r="X63" i="6" s="1"/>
  <c r="W62" i="6"/>
  <c r="X62" i="6" s="1"/>
  <c r="W61" i="6"/>
  <c r="X61" i="6" s="1"/>
  <c r="W60" i="6"/>
  <c r="X60" i="6" s="1"/>
  <c r="W59" i="6"/>
  <c r="X59" i="6" s="1"/>
  <c r="X58" i="6"/>
  <c r="W57" i="6"/>
  <c r="X57" i="6" s="1"/>
  <c r="W56" i="6"/>
  <c r="X56" i="6" s="1"/>
  <c r="X55" i="6"/>
  <c r="W54" i="6"/>
  <c r="X54" i="6" s="1"/>
  <c r="W53" i="6"/>
  <c r="X53" i="6" s="1"/>
  <c r="W52" i="6"/>
  <c r="X52" i="6" s="1"/>
  <c r="W51" i="6"/>
  <c r="X51" i="6" s="1"/>
  <c r="W50" i="6"/>
  <c r="X50" i="6" s="1"/>
  <c r="W49" i="6"/>
  <c r="X49" i="6"/>
  <c r="W48" i="6"/>
  <c r="X48" i="6" s="1"/>
  <c r="X47" i="6"/>
  <c r="X46" i="6"/>
  <c r="X45" i="6"/>
  <c r="W44" i="6"/>
  <c r="X44" i="6" s="1"/>
  <c r="W43" i="6"/>
  <c r="X43" i="6" s="1"/>
  <c r="W42" i="6"/>
  <c r="X42" i="6" s="1"/>
  <c r="W41" i="6"/>
  <c r="X41" i="6" s="1"/>
  <c r="W40" i="6"/>
  <c r="X40" i="6"/>
  <c r="W39" i="6"/>
  <c r="X39" i="6" s="1"/>
  <c r="W38" i="6"/>
  <c r="X38" i="6"/>
  <c r="W37" i="6"/>
  <c r="X37" i="6" s="1"/>
  <c r="W36" i="6"/>
  <c r="X36" i="6" s="1"/>
  <c r="W35" i="6"/>
  <c r="X35" i="6" s="1"/>
  <c r="X34" i="6"/>
  <c r="X33" i="6"/>
  <c r="W32" i="6"/>
  <c r="X32" i="6" s="1"/>
  <c r="X31" i="6"/>
  <c r="W30" i="6"/>
  <c r="X30" i="6" s="1"/>
  <c r="W29" i="6"/>
  <c r="X29" i="6" s="1"/>
  <c r="W28" i="6"/>
  <c r="X28" i="6"/>
  <c r="W27" i="6"/>
  <c r="X27" i="6" s="1"/>
  <c r="W26" i="6"/>
  <c r="X26" i="6"/>
  <c r="W25" i="6"/>
  <c r="X25" i="6" s="1"/>
  <c r="W24" i="6"/>
  <c r="X24" i="6" s="1"/>
  <c r="W23" i="6"/>
  <c r="X23" i="6" s="1"/>
  <c r="W22" i="6"/>
  <c r="X22" i="6" s="1"/>
  <c r="X21" i="6"/>
  <c r="W20" i="6"/>
  <c r="X20" i="6"/>
  <c r="X19" i="6"/>
  <c r="W18" i="6"/>
  <c r="X18" i="6" s="1"/>
  <c r="W17" i="6"/>
  <c r="X17" i="6"/>
  <c r="X16" i="6"/>
  <c r="W15" i="6"/>
  <c r="X15" i="6"/>
  <c r="W14" i="6"/>
  <c r="X14" i="6" s="1"/>
  <c r="W13" i="6"/>
  <c r="X13" i="6"/>
  <c r="W12" i="6"/>
  <c r="X12" i="6" s="1"/>
  <c r="W11" i="6"/>
  <c r="X11" i="6" s="1"/>
  <c r="W10" i="6"/>
  <c r="X10" i="6" s="1"/>
  <c r="W9" i="6"/>
  <c r="X9" i="6"/>
  <c r="X8" i="6"/>
  <c r="W7" i="6"/>
  <c r="X7" i="6" s="1"/>
  <c r="W6" i="6"/>
  <c r="X6" i="6"/>
  <c r="W4" i="6"/>
  <c r="X4" i="6" s="1"/>
  <c r="W3" i="6"/>
  <c r="X3" i="6"/>
  <c r="W2" i="6"/>
  <c r="X2" i="6" s="1"/>
  <c r="N3" i="4"/>
  <c r="N4" i="4"/>
  <c r="N5" i="4"/>
  <c r="N6" i="4"/>
  <c r="N7" i="4"/>
  <c r="N8" i="4"/>
  <c r="N9" i="4"/>
  <c r="N10" i="4"/>
  <c r="N11" i="4"/>
  <c r="N12" i="4"/>
  <c r="N13" i="4"/>
  <c r="N14" i="4"/>
  <c r="N15" i="4"/>
  <c r="N16" i="4"/>
  <c r="N17" i="4"/>
  <c r="N18" i="4"/>
  <c r="N19" i="4"/>
  <c r="N20" i="4"/>
  <c r="N21" i="4"/>
  <c r="N22" i="4"/>
  <c r="N23" i="4"/>
  <c r="N24" i="4"/>
  <c r="N25" i="4"/>
  <c r="N26" i="4"/>
  <c r="N27" i="4"/>
  <c r="N28" i="4"/>
  <c r="N29" i="4"/>
  <c r="N30" i="4"/>
  <c r="N31" i="4"/>
  <c r="N32" i="4"/>
  <c r="N33" i="4"/>
  <c r="N34" i="4"/>
  <c r="N35" i="4"/>
  <c r="N36" i="4"/>
  <c r="N37" i="4"/>
  <c r="N38" i="4"/>
  <c r="N39" i="4"/>
  <c r="N40" i="4"/>
  <c r="N41" i="4"/>
  <c r="N42" i="4"/>
  <c r="N43" i="4"/>
  <c r="N44" i="4"/>
  <c r="N45" i="4"/>
  <c r="N46" i="4"/>
  <c r="N47" i="4"/>
  <c r="N48" i="4"/>
  <c r="N49" i="4"/>
  <c r="N50" i="4"/>
  <c r="N51" i="4"/>
  <c r="N52" i="4"/>
  <c r="N53" i="4"/>
  <c r="N54" i="4"/>
  <c r="N55" i="4"/>
  <c r="N56" i="4"/>
  <c r="N57" i="4"/>
  <c r="N58" i="4"/>
  <c r="N59" i="4"/>
  <c r="N60" i="4"/>
  <c r="N61" i="4"/>
  <c r="N62" i="4"/>
  <c r="N63" i="4"/>
  <c r="N64" i="4"/>
  <c r="N65" i="4"/>
  <c r="N66" i="4"/>
  <c r="N67" i="4"/>
  <c r="N68" i="4"/>
  <c r="N69" i="4"/>
  <c r="N70" i="4"/>
  <c r="N71" i="4"/>
  <c r="N72" i="4"/>
  <c r="N73" i="4"/>
  <c r="N74" i="4"/>
  <c r="N75" i="4"/>
  <c r="N76" i="4"/>
  <c r="N77" i="4"/>
  <c r="N78" i="4"/>
  <c r="N79" i="4"/>
  <c r="N80" i="4"/>
  <c r="N81" i="4"/>
  <c r="N82" i="4"/>
  <c r="N83" i="4"/>
  <c r="N84" i="4"/>
  <c r="N85" i="4"/>
  <c r="N86" i="4"/>
  <c r="N87" i="4"/>
  <c r="N88" i="4"/>
  <c r="N89" i="4"/>
  <c r="N90" i="4"/>
  <c r="N91" i="4"/>
  <c r="N92" i="4"/>
  <c r="N93" i="4"/>
  <c r="N94" i="4"/>
  <c r="N95" i="4"/>
  <c r="N96" i="4"/>
  <c r="N97" i="4"/>
  <c r="N98" i="4"/>
  <c r="N99" i="4"/>
  <c r="N100" i="4"/>
  <c r="N101" i="4"/>
  <c r="N102" i="4"/>
  <c r="N103" i="4"/>
  <c r="N104" i="4"/>
  <c r="N105" i="4"/>
  <c r="N106" i="4"/>
  <c r="N107" i="4"/>
  <c r="N108" i="4"/>
  <c r="N109" i="4"/>
  <c r="N110" i="4"/>
  <c r="N111" i="4"/>
  <c r="N112" i="4"/>
  <c r="N113" i="4"/>
  <c r="N114" i="4"/>
  <c r="N115" i="4"/>
  <c r="N116" i="4"/>
  <c r="N117" i="4"/>
  <c r="N118" i="4"/>
  <c r="N2" i="4"/>
  <c r="M3" i="4"/>
  <c r="M4" i="4"/>
  <c r="M5" i="4"/>
  <c r="M6" i="4"/>
  <c r="M7" i="4"/>
  <c r="M8" i="4"/>
  <c r="M9" i="4"/>
  <c r="M10" i="4"/>
  <c r="M11" i="4"/>
  <c r="M12" i="4"/>
  <c r="M13" i="4"/>
  <c r="M14" i="4"/>
  <c r="M15" i="4"/>
  <c r="M16" i="4"/>
  <c r="M17" i="4"/>
  <c r="M18" i="4"/>
  <c r="M19" i="4"/>
  <c r="M20" i="4"/>
  <c r="M21" i="4"/>
  <c r="M22" i="4"/>
  <c r="M23" i="4"/>
  <c r="M24" i="4"/>
  <c r="M25" i="4"/>
  <c r="M26" i="4"/>
  <c r="M27" i="4"/>
  <c r="M28" i="4"/>
  <c r="M29" i="4"/>
  <c r="M30" i="4"/>
  <c r="M31" i="4"/>
  <c r="M32" i="4"/>
  <c r="M33" i="4"/>
  <c r="M34" i="4"/>
  <c r="M35" i="4"/>
  <c r="M36" i="4"/>
  <c r="M37" i="4"/>
  <c r="M38" i="4"/>
  <c r="M39" i="4"/>
  <c r="M40" i="4"/>
  <c r="M41" i="4"/>
  <c r="M42" i="4"/>
  <c r="M43" i="4"/>
  <c r="M44" i="4"/>
  <c r="M45" i="4"/>
  <c r="M46" i="4"/>
  <c r="M47" i="4"/>
  <c r="M48" i="4"/>
  <c r="M49" i="4"/>
  <c r="M50" i="4"/>
  <c r="M51" i="4"/>
  <c r="M52" i="4"/>
  <c r="M53" i="4"/>
  <c r="M54" i="4"/>
  <c r="M55" i="4"/>
  <c r="M56" i="4"/>
  <c r="M57" i="4"/>
  <c r="M58" i="4"/>
  <c r="M59" i="4"/>
  <c r="M60" i="4"/>
  <c r="M61" i="4"/>
  <c r="M62" i="4"/>
  <c r="M63" i="4"/>
  <c r="M64" i="4"/>
  <c r="M65" i="4"/>
  <c r="M66" i="4"/>
  <c r="M67" i="4"/>
  <c r="M68" i="4"/>
  <c r="M69" i="4"/>
  <c r="M70" i="4"/>
  <c r="M71" i="4"/>
  <c r="M72" i="4"/>
  <c r="M73" i="4"/>
  <c r="M74" i="4"/>
  <c r="M75" i="4"/>
  <c r="M76" i="4"/>
  <c r="M77" i="4"/>
  <c r="M78" i="4"/>
  <c r="M79" i="4"/>
  <c r="M80" i="4"/>
  <c r="M81" i="4"/>
  <c r="M82" i="4"/>
  <c r="M83" i="4"/>
  <c r="M84" i="4"/>
  <c r="M85" i="4"/>
  <c r="M86" i="4"/>
  <c r="M87" i="4"/>
  <c r="M88" i="4"/>
  <c r="M89" i="4"/>
  <c r="M90" i="4"/>
  <c r="M91" i="4"/>
  <c r="M92" i="4"/>
  <c r="M93" i="4"/>
  <c r="M94" i="4"/>
  <c r="M95" i="4"/>
  <c r="M96" i="4"/>
  <c r="M97" i="4"/>
  <c r="M98" i="4"/>
  <c r="M99" i="4"/>
  <c r="M100" i="4"/>
  <c r="M101" i="4"/>
  <c r="M102" i="4"/>
  <c r="M103" i="4"/>
  <c r="M104" i="4"/>
  <c r="M105" i="4"/>
  <c r="M106" i="4"/>
  <c r="M107" i="4"/>
  <c r="M108" i="4"/>
  <c r="M109" i="4"/>
  <c r="M110" i="4"/>
  <c r="M111" i="4"/>
  <c r="M112" i="4"/>
  <c r="M113" i="4"/>
  <c r="M114" i="4"/>
  <c r="M115" i="4"/>
  <c r="M116" i="4"/>
  <c r="M117" i="4"/>
  <c r="M118" i="4"/>
  <c r="M2" i="4"/>
  <c r="L3" i="4"/>
  <c r="L4" i="4"/>
  <c r="L5" i="4"/>
  <c r="L6" i="4"/>
  <c r="L7" i="4"/>
  <c r="L8" i="4"/>
  <c r="L9" i="4"/>
  <c r="L10" i="4"/>
  <c r="L11" i="4"/>
  <c r="L12" i="4"/>
  <c r="L13" i="4"/>
  <c r="L14" i="4"/>
  <c r="L15" i="4"/>
  <c r="L16" i="4"/>
  <c r="L17" i="4"/>
  <c r="L18" i="4"/>
  <c r="L19" i="4"/>
  <c r="L20" i="4"/>
  <c r="L21" i="4"/>
  <c r="L22" i="4"/>
  <c r="L23" i="4"/>
  <c r="L24" i="4"/>
  <c r="L25" i="4"/>
  <c r="L26" i="4"/>
  <c r="L27" i="4"/>
  <c r="L28" i="4"/>
  <c r="L29" i="4"/>
  <c r="L30" i="4"/>
  <c r="L31" i="4"/>
  <c r="L32" i="4"/>
  <c r="L33" i="4"/>
  <c r="L34" i="4"/>
  <c r="L35" i="4"/>
  <c r="L36" i="4"/>
  <c r="L37" i="4"/>
  <c r="L38" i="4"/>
  <c r="L39" i="4"/>
  <c r="L40" i="4"/>
  <c r="L41" i="4"/>
  <c r="L42" i="4"/>
  <c r="L43" i="4"/>
  <c r="L44" i="4"/>
  <c r="L45" i="4"/>
  <c r="L46" i="4"/>
  <c r="L47" i="4"/>
  <c r="L48" i="4"/>
  <c r="L49" i="4"/>
  <c r="L50" i="4"/>
  <c r="L51" i="4"/>
  <c r="L52" i="4"/>
  <c r="L53" i="4"/>
  <c r="L54" i="4"/>
  <c r="L55" i="4"/>
  <c r="L56" i="4"/>
  <c r="L57" i="4"/>
  <c r="L58" i="4"/>
  <c r="L59" i="4"/>
  <c r="L60" i="4"/>
  <c r="L61" i="4"/>
  <c r="L62" i="4"/>
  <c r="L63" i="4"/>
  <c r="L64" i="4"/>
  <c r="L65" i="4"/>
  <c r="L66" i="4"/>
  <c r="L67" i="4"/>
  <c r="L68" i="4"/>
  <c r="L69" i="4"/>
  <c r="L70" i="4"/>
  <c r="L71" i="4"/>
  <c r="L72" i="4"/>
  <c r="L73" i="4"/>
  <c r="L74" i="4"/>
  <c r="L75" i="4"/>
  <c r="L76" i="4"/>
  <c r="L77" i="4"/>
  <c r="L78" i="4"/>
  <c r="L79" i="4"/>
  <c r="L80" i="4"/>
  <c r="L81" i="4"/>
  <c r="L82" i="4"/>
  <c r="L83" i="4"/>
  <c r="L84" i="4"/>
  <c r="L85" i="4"/>
  <c r="L86" i="4"/>
  <c r="L87" i="4"/>
  <c r="L88" i="4"/>
  <c r="L89" i="4"/>
  <c r="L90" i="4"/>
  <c r="L91" i="4"/>
  <c r="L92" i="4"/>
  <c r="L93" i="4"/>
  <c r="L94" i="4"/>
  <c r="L95" i="4"/>
  <c r="L96" i="4"/>
  <c r="L97" i="4"/>
  <c r="L98" i="4"/>
  <c r="L99" i="4"/>
  <c r="L100" i="4"/>
  <c r="L101" i="4"/>
  <c r="L102" i="4"/>
  <c r="L103" i="4"/>
  <c r="L104" i="4"/>
  <c r="L105" i="4"/>
  <c r="L106" i="4"/>
  <c r="L107" i="4"/>
  <c r="L108" i="4"/>
  <c r="L109" i="4"/>
  <c r="L110" i="4"/>
  <c r="L111" i="4"/>
  <c r="L112" i="4"/>
  <c r="L113" i="4"/>
  <c r="L114" i="4"/>
  <c r="L115" i="4"/>
  <c r="L116" i="4"/>
  <c r="L117" i="4"/>
  <c r="L118" i="4"/>
  <c r="L2" i="4"/>
  <c r="N3" i="6"/>
  <c r="N4" i="6"/>
  <c r="N5" i="6"/>
  <c r="N6" i="6"/>
  <c r="N7" i="6"/>
  <c r="N8" i="6"/>
  <c r="N9" i="6"/>
  <c r="N10" i="6"/>
  <c r="N11" i="6"/>
  <c r="N12" i="6"/>
  <c r="N13" i="6"/>
  <c r="N14" i="6"/>
  <c r="N15" i="6"/>
  <c r="N16" i="6"/>
  <c r="N17" i="6"/>
  <c r="N18" i="6"/>
  <c r="N19" i="6"/>
  <c r="N20" i="6"/>
  <c r="N21" i="6"/>
  <c r="N22" i="6"/>
  <c r="N23" i="6"/>
  <c r="N24" i="6"/>
  <c r="N25" i="6"/>
  <c r="N26" i="6"/>
  <c r="N27" i="6"/>
  <c r="N28" i="6"/>
  <c r="N29" i="6"/>
  <c r="N30" i="6"/>
  <c r="N31" i="6"/>
  <c r="N32" i="6"/>
  <c r="N33" i="6"/>
  <c r="N34" i="6"/>
  <c r="N35" i="6"/>
  <c r="N36" i="6"/>
  <c r="N37" i="6"/>
  <c r="N38" i="6"/>
  <c r="N39" i="6"/>
  <c r="N40" i="6"/>
  <c r="N41" i="6"/>
  <c r="N42" i="6"/>
  <c r="N43" i="6"/>
  <c r="N44" i="6"/>
  <c r="N45" i="6"/>
  <c r="N46" i="6"/>
  <c r="N47" i="6"/>
  <c r="N48" i="6"/>
  <c r="N49" i="6"/>
  <c r="N50" i="6"/>
  <c r="N51" i="6"/>
  <c r="N52" i="6"/>
  <c r="N53" i="6"/>
  <c r="N54" i="6"/>
  <c r="N55" i="6"/>
  <c r="N56" i="6"/>
  <c r="N57" i="6"/>
  <c r="N58" i="6"/>
  <c r="N59" i="6"/>
  <c r="N60" i="6"/>
  <c r="N61" i="6"/>
  <c r="N62" i="6"/>
  <c r="N63" i="6"/>
  <c r="N64" i="6"/>
  <c r="N65" i="6"/>
  <c r="N66" i="6"/>
  <c r="N67" i="6"/>
  <c r="N68" i="6"/>
  <c r="N69" i="6"/>
  <c r="N70" i="6"/>
  <c r="N71" i="6"/>
  <c r="N72" i="6"/>
  <c r="N73" i="6"/>
  <c r="N74" i="6"/>
  <c r="N75" i="6"/>
  <c r="N76" i="6"/>
  <c r="N77" i="6"/>
  <c r="N78" i="6"/>
  <c r="N79" i="6"/>
  <c r="N80" i="6"/>
  <c r="N81" i="6"/>
  <c r="N82" i="6"/>
  <c r="N83" i="6"/>
  <c r="N84" i="6"/>
  <c r="N85" i="6"/>
  <c r="N86" i="6"/>
  <c r="N87" i="6"/>
  <c r="N88" i="6"/>
  <c r="N89" i="6"/>
  <c r="N90" i="6"/>
  <c r="N91" i="6"/>
  <c r="N92" i="6"/>
  <c r="N93" i="6"/>
  <c r="N94" i="6"/>
  <c r="N95" i="6"/>
  <c r="N96" i="6"/>
  <c r="N97" i="6"/>
  <c r="N98" i="6"/>
  <c r="N99" i="6"/>
  <c r="N100" i="6"/>
  <c r="N101" i="6"/>
  <c r="N102" i="6"/>
  <c r="N103" i="6"/>
  <c r="N104" i="6"/>
  <c r="N105" i="6"/>
  <c r="N106" i="6"/>
  <c r="N107" i="6"/>
  <c r="N108" i="6"/>
  <c r="N109" i="6"/>
  <c r="N110" i="6"/>
  <c r="N111" i="6"/>
  <c r="N112" i="6"/>
  <c r="N113" i="6"/>
  <c r="N114" i="6"/>
  <c r="N115" i="6"/>
  <c r="N116" i="6"/>
  <c r="N117" i="6"/>
  <c r="N118" i="6"/>
  <c r="N119" i="6"/>
  <c r="N120" i="6"/>
  <c r="N121" i="6"/>
  <c r="N122" i="6"/>
  <c r="N123" i="6"/>
  <c r="N124" i="6"/>
  <c r="N2" i="6"/>
  <c r="P2" i="6"/>
  <c r="P3" i="6"/>
  <c r="P4" i="6"/>
  <c r="P5" i="6"/>
  <c r="P6" i="6"/>
  <c r="P7" i="6"/>
  <c r="P8" i="6"/>
  <c r="P9" i="6"/>
  <c r="P10" i="6"/>
  <c r="P11" i="6"/>
  <c r="P12" i="6"/>
  <c r="P13" i="6"/>
  <c r="P14" i="6"/>
  <c r="P15" i="6"/>
  <c r="P16" i="6"/>
  <c r="P17" i="6"/>
  <c r="P18" i="6"/>
  <c r="P19" i="6"/>
  <c r="P20" i="6"/>
  <c r="P21" i="6"/>
  <c r="P22" i="6"/>
  <c r="P23" i="6"/>
  <c r="P24" i="6"/>
  <c r="P25" i="6"/>
  <c r="P26" i="6"/>
  <c r="P27" i="6"/>
  <c r="P28" i="6"/>
  <c r="P29" i="6"/>
  <c r="P30" i="6"/>
  <c r="P31" i="6"/>
  <c r="P32" i="6"/>
  <c r="P33" i="6"/>
  <c r="P34" i="6"/>
  <c r="P35" i="6"/>
  <c r="P36" i="6"/>
  <c r="P37" i="6"/>
  <c r="P38" i="6"/>
  <c r="P39" i="6"/>
  <c r="P40" i="6"/>
  <c r="P41" i="6"/>
  <c r="P42" i="6"/>
  <c r="P43" i="6"/>
  <c r="P44" i="6"/>
  <c r="P45" i="6"/>
  <c r="P46" i="6"/>
  <c r="P47" i="6"/>
  <c r="P48" i="6"/>
  <c r="P49" i="6"/>
  <c r="P50" i="6"/>
  <c r="P51" i="6"/>
  <c r="P52" i="6"/>
  <c r="P53" i="6"/>
  <c r="P54" i="6"/>
  <c r="P55" i="6"/>
  <c r="P56" i="6"/>
  <c r="P57" i="6"/>
  <c r="P58" i="6"/>
  <c r="P59" i="6"/>
  <c r="P60" i="6"/>
  <c r="P61" i="6"/>
  <c r="P62" i="6"/>
  <c r="P63" i="6"/>
  <c r="P64" i="6"/>
  <c r="P65" i="6"/>
  <c r="P66" i="6"/>
  <c r="P67" i="6"/>
  <c r="P68" i="6"/>
  <c r="P69" i="6"/>
  <c r="P70" i="6"/>
  <c r="P71" i="6"/>
  <c r="P72" i="6"/>
  <c r="P73" i="6"/>
  <c r="P74" i="6"/>
  <c r="P75" i="6"/>
  <c r="P76" i="6"/>
  <c r="P77" i="6"/>
  <c r="P78" i="6"/>
  <c r="P79" i="6"/>
  <c r="P80" i="6"/>
  <c r="P81" i="6"/>
  <c r="P82" i="6"/>
  <c r="P83" i="6"/>
  <c r="P84" i="6"/>
  <c r="P85" i="6"/>
  <c r="P86" i="6"/>
  <c r="P87" i="6"/>
  <c r="P88" i="6"/>
  <c r="P89" i="6"/>
  <c r="P90" i="6"/>
  <c r="P91" i="6"/>
  <c r="P92" i="6"/>
  <c r="P93" i="6"/>
  <c r="P94" i="6"/>
  <c r="P95" i="6"/>
  <c r="P96" i="6"/>
  <c r="P97" i="6"/>
  <c r="P98" i="6"/>
  <c r="P99" i="6"/>
  <c r="P100" i="6"/>
  <c r="P101" i="6"/>
  <c r="P102" i="6"/>
  <c r="P103" i="6"/>
  <c r="P104" i="6"/>
  <c r="P105" i="6"/>
  <c r="P106" i="6"/>
  <c r="P107" i="6"/>
  <c r="P108" i="6"/>
  <c r="P109" i="6"/>
  <c r="P110" i="6"/>
  <c r="P111" i="6"/>
  <c r="P112" i="6"/>
  <c r="P113" i="6"/>
  <c r="P114" i="6"/>
  <c r="P115" i="6"/>
  <c r="P116" i="6"/>
  <c r="P117" i="6"/>
  <c r="P118" i="6"/>
  <c r="P119" i="6"/>
  <c r="P120" i="6"/>
  <c r="P121" i="6"/>
  <c r="P122" i="6"/>
  <c r="P123" i="6"/>
  <c r="P124" i="6"/>
  <c r="J3" i="6"/>
  <c r="J4" i="6"/>
  <c r="J5" i="6"/>
  <c r="J6" i="6"/>
  <c r="J7" i="6"/>
  <c r="J8" i="6"/>
  <c r="J9" i="6"/>
  <c r="J10" i="6"/>
  <c r="J11" i="6"/>
  <c r="J12" i="6"/>
  <c r="J13" i="6"/>
  <c r="J14" i="6"/>
  <c r="J15" i="6"/>
  <c r="J16" i="6"/>
  <c r="J17" i="6"/>
  <c r="J18" i="6"/>
  <c r="J19" i="6"/>
  <c r="J20" i="6"/>
  <c r="J21" i="6"/>
  <c r="J22" i="6"/>
  <c r="J23" i="6"/>
  <c r="J24" i="6"/>
  <c r="J25" i="6"/>
  <c r="J26" i="6"/>
  <c r="J27" i="6"/>
  <c r="J28" i="6"/>
  <c r="J29" i="6"/>
  <c r="J30" i="6"/>
  <c r="J31" i="6"/>
  <c r="J32" i="6"/>
  <c r="J33" i="6"/>
  <c r="J34" i="6"/>
  <c r="J35" i="6"/>
  <c r="J36" i="6"/>
  <c r="J37" i="6"/>
  <c r="J38" i="6"/>
  <c r="J39" i="6"/>
  <c r="J40" i="6"/>
  <c r="J41" i="6"/>
  <c r="J42" i="6"/>
  <c r="J43" i="6"/>
  <c r="J44" i="6"/>
  <c r="J45" i="6"/>
  <c r="J46" i="6"/>
  <c r="J47" i="6"/>
  <c r="J48" i="6"/>
  <c r="J49" i="6"/>
  <c r="J50" i="6"/>
  <c r="J51" i="6"/>
  <c r="J52" i="6"/>
  <c r="J53" i="6"/>
  <c r="J54" i="6"/>
  <c r="J55" i="6"/>
  <c r="J56" i="6"/>
  <c r="J57" i="6"/>
  <c r="J58" i="6"/>
  <c r="J59" i="6"/>
  <c r="J60" i="6"/>
  <c r="J61" i="6"/>
  <c r="J62" i="6"/>
  <c r="J63" i="6"/>
  <c r="J64" i="6"/>
  <c r="J65" i="6"/>
  <c r="J66" i="6"/>
  <c r="J67" i="6"/>
  <c r="J68" i="6"/>
  <c r="J69" i="6"/>
  <c r="J70" i="6"/>
  <c r="J71" i="6"/>
  <c r="J72" i="6"/>
  <c r="J73" i="6"/>
  <c r="J74" i="6"/>
  <c r="J75" i="6"/>
  <c r="J76" i="6"/>
  <c r="J77" i="6"/>
  <c r="J78" i="6"/>
  <c r="J79" i="6"/>
  <c r="J80" i="6"/>
  <c r="J81" i="6"/>
  <c r="J82" i="6"/>
  <c r="J83" i="6"/>
  <c r="J84" i="6"/>
  <c r="J85" i="6"/>
  <c r="J86" i="6"/>
  <c r="J87" i="6"/>
  <c r="J88" i="6"/>
  <c r="J89" i="6"/>
  <c r="J90" i="6"/>
  <c r="J91" i="6"/>
  <c r="J92" i="6"/>
  <c r="J93" i="6"/>
  <c r="J94" i="6"/>
  <c r="J95" i="6"/>
  <c r="J96" i="6"/>
  <c r="J97" i="6"/>
  <c r="J98" i="6"/>
  <c r="J99" i="6"/>
  <c r="J100" i="6"/>
  <c r="J101" i="6"/>
  <c r="J102" i="6"/>
  <c r="J103" i="6"/>
  <c r="J104" i="6"/>
  <c r="J105" i="6"/>
  <c r="J106" i="6"/>
  <c r="J107" i="6"/>
  <c r="J108" i="6"/>
  <c r="J109" i="6"/>
  <c r="J110" i="6"/>
  <c r="J111" i="6"/>
  <c r="J112" i="6"/>
  <c r="J113" i="6"/>
  <c r="J114" i="6"/>
  <c r="J115" i="6"/>
  <c r="J116" i="6"/>
  <c r="J117" i="6"/>
  <c r="J118" i="6"/>
  <c r="J119" i="6"/>
  <c r="J120" i="6"/>
  <c r="J121" i="6"/>
  <c r="J122" i="6"/>
  <c r="J123" i="6"/>
  <c r="J124" i="6"/>
  <c r="J2" i="6"/>
  <c r="I3" i="6"/>
  <c r="I4" i="6"/>
  <c r="I5" i="6"/>
  <c r="I6" i="6"/>
  <c r="I7" i="6"/>
  <c r="I8" i="6"/>
  <c r="I9" i="6"/>
  <c r="I10" i="6"/>
  <c r="I11" i="6"/>
  <c r="I12" i="6"/>
  <c r="I13" i="6"/>
  <c r="I14" i="6"/>
  <c r="I15" i="6"/>
  <c r="I16" i="6"/>
  <c r="I17" i="6"/>
  <c r="I18" i="6"/>
  <c r="I19" i="6"/>
  <c r="I20" i="6"/>
  <c r="I21" i="6"/>
  <c r="I22" i="6"/>
  <c r="I23" i="6"/>
  <c r="I24" i="6"/>
  <c r="I25" i="6"/>
  <c r="I26" i="6"/>
  <c r="I27" i="6"/>
  <c r="I28" i="6"/>
  <c r="I29" i="6"/>
  <c r="I30" i="6"/>
  <c r="I31" i="6"/>
  <c r="I32" i="6"/>
  <c r="I33" i="6"/>
  <c r="I34" i="6"/>
  <c r="I35" i="6"/>
  <c r="I36" i="6"/>
  <c r="I37" i="6"/>
  <c r="I38" i="6"/>
  <c r="I39" i="6"/>
  <c r="I40" i="6"/>
  <c r="I41" i="6"/>
  <c r="I42" i="6"/>
  <c r="I43" i="6"/>
  <c r="I44" i="6"/>
  <c r="I45" i="6"/>
  <c r="I46" i="6"/>
  <c r="I47" i="6"/>
  <c r="I48" i="6"/>
  <c r="I49" i="6"/>
  <c r="I50" i="6"/>
  <c r="I51" i="6"/>
  <c r="I52" i="6"/>
  <c r="I53" i="6"/>
  <c r="I54" i="6"/>
  <c r="I55" i="6"/>
  <c r="I56" i="6"/>
  <c r="I57" i="6"/>
  <c r="I58" i="6"/>
  <c r="I59" i="6"/>
  <c r="I60" i="6"/>
  <c r="I61" i="6"/>
  <c r="I62" i="6"/>
  <c r="I63" i="6"/>
  <c r="I64" i="6"/>
  <c r="I65" i="6"/>
  <c r="I66" i="6"/>
  <c r="I67" i="6"/>
  <c r="I68" i="6"/>
  <c r="I69" i="6"/>
  <c r="I70" i="6"/>
  <c r="I71" i="6"/>
  <c r="I72" i="6"/>
  <c r="I73" i="6"/>
  <c r="I74" i="6"/>
  <c r="I75" i="6"/>
  <c r="I76" i="6"/>
  <c r="I77" i="6"/>
  <c r="I78" i="6"/>
  <c r="I79" i="6"/>
  <c r="I80" i="6"/>
  <c r="I81" i="6"/>
  <c r="I82" i="6"/>
  <c r="I83" i="6"/>
  <c r="I84" i="6"/>
  <c r="I85" i="6"/>
  <c r="I86" i="6"/>
  <c r="I87" i="6"/>
  <c r="I88" i="6"/>
  <c r="I89" i="6"/>
  <c r="I90" i="6"/>
  <c r="I91" i="6"/>
  <c r="I92" i="6"/>
  <c r="I93" i="6"/>
  <c r="I94" i="6"/>
  <c r="I95" i="6"/>
  <c r="I96" i="6"/>
  <c r="I97" i="6"/>
  <c r="I98" i="6"/>
  <c r="I99" i="6"/>
  <c r="I100" i="6"/>
  <c r="I101" i="6"/>
  <c r="I102" i="6"/>
  <c r="I103" i="6"/>
  <c r="I104" i="6"/>
  <c r="I105" i="6"/>
  <c r="I106" i="6"/>
  <c r="I107" i="6"/>
  <c r="I108" i="6"/>
  <c r="I109" i="6"/>
  <c r="I110" i="6"/>
  <c r="I111" i="6"/>
  <c r="I112" i="6"/>
  <c r="I113" i="6"/>
  <c r="I114" i="6"/>
  <c r="I115" i="6"/>
  <c r="I116" i="6"/>
  <c r="I117" i="6"/>
  <c r="I118" i="6"/>
  <c r="I119" i="6"/>
  <c r="I120" i="6"/>
  <c r="I121" i="6"/>
  <c r="I122" i="6"/>
  <c r="I123" i="6"/>
  <c r="I124" i="6"/>
  <c r="I2" i="6"/>
  <c r="H3" i="6"/>
  <c r="H4" i="6"/>
  <c r="H5" i="6"/>
  <c r="H6" i="6"/>
  <c r="H7" i="6"/>
  <c r="H8" i="6"/>
  <c r="H9" i="6"/>
  <c r="H10" i="6"/>
  <c r="H11" i="6"/>
  <c r="H12" i="6"/>
  <c r="H13" i="6"/>
  <c r="H14" i="6"/>
  <c r="H15" i="6"/>
  <c r="H16" i="6"/>
  <c r="H17" i="6"/>
  <c r="H18" i="6"/>
  <c r="H19" i="6"/>
  <c r="H20" i="6"/>
  <c r="H21" i="6"/>
  <c r="H22" i="6"/>
  <c r="H23" i="6"/>
  <c r="H24" i="6"/>
  <c r="H25" i="6"/>
  <c r="H26" i="6"/>
  <c r="H27" i="6"/>
  <c r="H28" i="6"/>
  <c r="H29" i="6"/>
  <c r="H30" i="6"/>
  <c r="H31" i="6"/>
  <c r="H32" i="6"/>
  <c r="H33" i="6"/>
  <c r="H34" i="6"/>
  <c r="H35" i="6"/>
  <c r="H36" i="6"/>
  <c r="H37" i="6"/>
  <c r="H38" i="6"/>
  <c r="H39" i="6"/>
  <c r="H40" i="6"/>
  <c r="H41" i="6"/>
  <c r="H42" i="6"/>
  <c r="H43" i="6"/>
  <c r="H44" i="6"/>
  <c r="H45" i="6"/>
  <c r="H46" i="6"/>
  <c r="H47" i="6"/>
  <c r="H48" i="6"/>
  <c r="H49" i="6"/>
  <c r="H50" i="6"/>
  <c r="H51" i="6"/>
  <c r="H52" i="6"/>
  <c r="H53" i="6"/>
  <c r="H54" i="6"/>
  <c r="H55" i="6"/>
  <c r="H56" i="6"/>
  <c r="H57" i="6"/>
  <c r="H58" i="6"/>
  <c r="H59" i="6"/>
  <c r="H60" i="6"/>
  <c r="H61" i="6"/>
  <c r="H62" i="6"/>
  <c r="H63" i="6"/>
  <c r="H64" i="6"/>
  <c r="H65" i="6"/>
  <c r="H66" i="6"/>
  <c r="H67" i="6"/>
  <c r="H68" i="6"/>
  <c r="H69" i="6"/>
  <c r="H70" i="6"/>
  <c r="H71" i="6"/>
  <c r="H72" i="6"/>
  <c r="H73" i="6"/>
  <c r="H74" i="6"/>
  <c r="H75" i="6"/>
  <c r="H76" i="6"/>
  <c r="H77" i="6"/>
  <c r="H78" i="6"/>
  <c r="H79" i="6"/>
  <c r="H80" i="6"/>
  <c r="H81" i="6"/>
  <c r="H82" i="6"/>
  <c r="H83" i="6"/>
  <c r="H84" i="6"/>
  <c r="H85" i="6"/>
  <c r="H86" i="6"/>
  <c r="H87" i="6"/>
  <c r="H88" i="6"/>
  <c r="H89" i="6"/>
  <c r="H90" i="6"/>
  <c r="H91" i="6"/>
  <c r="H92" i="6"/>
  <c r="H93" i="6"/>
  <c r="H94" i="6"/>
  <c r="H95" i="6"/>
  <c r="H96" i="6"/>
  <c r="H97" i="6"/>
  <c r="H98" i="6"/>
  <c r="H99" i="6"/>
  <c r="H100" i="6"/>
  <c r="H101" i="6"/>
  <c r="H102" i="6"/>
  <c r="H103" i="6"/>
  <c r="H104" i="6"/>
  <c r="H105" i="6"/>
  <c r="H106" i="6"/>
  <c r="H107" i="6"/>
  <c r="H108" i="6"/>
  <c r="H109" i="6"/>
  <c r="H110" i="6"/>
  <c r="H111" i="6"/>
  <c r="H112" i="6"/>
  <c r="H113" i="6"/>
  <c r="H114" i="6"/>
  <c r="H115" i="6"/>
  <c r="H116" i="6"/>
  <c r="H117" i="6"/>
  <c r="H118" i="6"/>
  <c r="H119" i="6"/>
  <c r="H120" i="6"/>
  <c r="H121" i="6"/>
  <c r="H122" i="6"/>
  <c r="H123" i="6"/>
  <c r="H124" i="6"/>
  <c r="H2" i="6"/>
  <c r="L3" i="3"/>
  <c r="L4" i="3"/>
  <c r="L5" i="3"/>
  <c r="L6" i="3"/>
  <c r="L7" i="3"/>
  <c r="L8" i="3"/>
  <c r="L2" i="3"/>
  <c r="K9" i="3"/>
  <c r="C5" i="15"/>
  <c r="C6" i="15"/>
  <c r="C7" i="15"/>
  <c r="C8" i="15"/>
  <c r="C9" i="15"/>
  <c r="C10" i="15"/>
  <c r="C3" i="15"/>
  <c r="C4" i="15"/>
  <c r="F7" i="3"/>
  <c r="D17" i="3"/>
  <c r="C12" i="15" l="1"/>
  <c r="L9" i="3"/>
</calcChain>
</file>

<file path=xl/sharedStrings.xml><?xml version="1.0" encoding="utf-8"?>
<sst xmlns="http://schemas.openxmlformats.org/spreadsheetml/2006/main" count="2055" uniqueCount="645">
  <si>
    <t>编号人</t>
  </si>
  <si>
    <t>性别</t>
  </si>
  <si>
    <t>民族</t>
  </si>
  <si>
    <t>出生年月日</t>
  </si>
  <si>
    <t>发病时年龄</t>
  </si>
  <si>
    <t>注射TA眼</t>
  </si>
  <si>
    <t>诊断</t>
  </si>
  <si>
    <t>手术日期</t>
  </si>
  <si>
    <t>剂量</t>
  </si>
  <si>
    <t>注射时年龄</t>
  </si>
  <si>
    <t>OCT编号</t>
  </si>
  <si>
    <t>术前OCT</t>
  </si>
  <si>
    <t>黄斑水肿类型</t>
  </si>
  <si>
    <t>黄斑前膜</t>
  </si>
  <si>
    <t>术前视力</t>
  </si>
  <si>
    <t>对侧眼视力</t>
  </si>
  <si>
    <t xml:space="preserve">术前前节其他并发症 </t>
  </si>
  <si>
    <t>术前眼压mmHg</t>
  </si>
  <si>
    <t>术前降眼压治疗</t>
  </si>
  <si>
    <t>术后1个月视力</t>
  </si>
  <si>
    <t>眼压 mmHg</t>
  </si>
  <si>
    <t>术后1个月中心凹OCT</t>
  </si>
  <si>
    <t>术后2个月视力</t>
  </si>
  <si>
    <t>眼压mmHg</t>
  </si>
  <si>
    <t>术后2个月OCT</t>
  </si>
  <si>
    <t>术后三月视力</t>
  </si>
  <si>
    <t>术后三个月OCT</t>
  </si>
  <si>
    <t>术后六月视力</t>
  </si>
  <si>
    <t>术后6个月眼压</t>
  </si>
  <si>
    <t>术后6个月OCT</t>
  </si>
  <si>
    <t>术后眼压升高</t>
  </si>
  <si>
    <t>眼压升高出现（w）</t>
  </si>
  <si>
    <t>术后降眼压治疗</t>
  </si>
  <si>
    <t>高眼压需手术治疗</t>
  </si>
  <si>
    <t>TA取出术日期</t>
  </si>
  <si>
    <t>取出后眼压</t>
  </si>
  <si>
    <t>术后 周复发</t>
  </si>
  <si>
    <t>再次注射</t>
  </si>
  <si>
    <t>再次注射时间</t>
  </si>
  <si>
    <t>距首次注射（w）</t>
  </si>
  <si>
    <t>再次注射前视力</t>
  </si>
  <si>
    <t>再次注射前OCT</t>
  </si>
  <si>
    <t>注射后OCT</t>
  </si>
  <si>
    <t>双眼Uveitis</t>
  </si>
  <si>
    <t>2013.03.01</t>
  </si>
  <si>
    <t>xh11545</t>
  </si>
  <si>
    <t>——</t>
  </si>
  <si>
    <t>2012.04.27</t>
  </si>
  <si>
    <t>244  364</t>
  </si>
  <si>
    <t>2015.12.11</t>
  </si>
  <si>
    <t>2010.01.11</t>
  </si>
  <si>
    <t>xh4939</t>
  </si>
  <si>
    <t>275 575</t>
  </si>
  <si>
    <t>1.0</t>
  </si>
  <si>
    <t>195 351</t>
  </si>
  <si>
    <t>199/285</t>
  </si>
  <si>
    <t>2010.04.01</t>
  </si>
  <si>
    <t>1.0矫正</t>
  </si>
  <si>
    <t>3（重）</t>
  </si>
  <si>
    <t>2012.06.04</t>
  </si>
  <si>
    <t>xh23217</t>
  </si>
  <si>
    <t>IOL表面沉着</t>
  </si>
  <si>
    <t>2012.02.06</t>
  </si>
  <si>
    <t>xh15061</t>
  </si>
  <si>
    <t>2013.1.28</t>
  </si>
  <si>
    <t>2012.01.13</t>
  </si>
  <si>
    <t>2012.09.24</t>
  </si>
  <si>
    <t>C744467</t>
  </si>
  <si>
    <t>双眼葡萄膜炎</t>
  </si>
  <si>
    <t>2018.9.29</t>
  </si>
  <si>
    <t>白内障</t>
  </si>
  <si>
    <t>229</t>
  </si>
  <si>
    <t>2018.11.15</t>
  </si>
  <si>
    <t>取出，206</t>
  </si>
  <si>
    <t>337复发</t>
  </si>
  <si>
    <t>2019.3.</t>
  </si>
  <si>
    <t>取出后3个月复发</t>
  </si>
  <si>
    <t>2019.5.9</t>
  </si>
  <si>
    <t>双眼Uveitis，结节病</t>
  </si>
  <si>
    <t>2019.3.28</t>
  </si>
  <si>
    <t>IOL</t>
  </si>
  <si>
    <t>2017.7.20</t>
  </si>
  <si>
    <t>xh72836</t>
  </si>
  <si>
    <t>2018.4.19</t>
  </si>
  <si>
    <t>2019.4.11</t>
  </si>
  <si>
    <t>外院</t>
  </si>
  <si>
    <t>2018.3.22</t>
  </si>
  <si>
    <t>BDU</t>
  </si>
  <si>
    <t>BDU2221770opt</t>
  </si>
  <si>
    <t>197/411</t>
  </si>
  <si>
    <t>153，囊腔消失</t>
  </si>
  <si>
    <t>右外伤后葡萄膜炎</t>
  </si>
  <si>
    <t>0.03</t>
  </si>
  <si>
    <t>TB双Uveitis</t>
  </si>
  <si>
    <t>0.8</t>
  </si>
  <si>
    <t>海ux21,43422707</t>
  </si>
  <si>
    <t>cme+srf</t>
  </si>
  <si>
    <t>cell+/-</t>
  </si>
  <si>
    <t>406,6.23</t>
  </si>
  <si>
    <t>HM</t>
  </si>
  <si>
    <t>xh5778017</t>
  </si>
  <si>
    <t>0.4</t>
  </si>
  <si>
    <t>225，囊腔增多</t>
  </si>
  <si>
    <t>2015.11.12</t>
  </si>
  <si>
    <t>海ux24,xh5778017</t>
  </si>
  <si>
    <t>399/454</t>
  </si>
  <si>
    <t>xh66933/ux25opt+海</t>
  </si>
  <si>
    <t>408/5-19</t>
  </si>
  <si>
    <t>0.5</t>
  </si>
  <si>
    <t>xh68267</t>
  </si>
  <si>
    <t>xh58189</t>
  </si>
  <si>
    <t>2013.11.23</t>
  </si>
  <si>
    <t>xh9398</t>
  </si>
  <si>
    <t>483（无效）</t>
  </si>
  <si>
    <t>654，复发</t>
  </si>
  <si>
    <t>621，复发</t>
  </si>
  <si>
    <t>xh62758</t>
  </si>
  <si>
    <t>130/445</t>
  </si>
  <si>
    <t>0.06</t>
  </si>
  <si>
    <t>126/269</t>
  </si>
  <si>
    <t>xh66627</t>
  </si>
  <si>
    <t>2018.10.23</t>
  </si>
  <si>
    <t>2018.1.5</t>
  </si>
  <si>
    <t>244，仍有囊腔</t>
  </si>
  <si>
    <t>2016.10.13</t>
  </si>
  <si>
    <t>43275407，ux2</t>
  </si>
  <si>
    <t>1.2</t>
  </si>
  <si>
    <t>xh57987</t>
  </si>
  <si>
    <t>2019.2.28</t>
  </si>
  <si>
    <t>174，完全吸收</t>
  </si>
  <si>
    <t>2018.04.12</t>
  </si>
  <si>
    <t>1 ，板层孔</t>
  </si>
  <si>
    <t>179板层孔</t>
  </si>
  <si>
    <t>175，板层孔</t>
  </si>
  <si>
    <t>2015.9.24</t>
  </si>
  <si>
    <t>cell偶见</t>
  </si>
  <si>
    <t>2015.10.22</t>
  </si>
  <si>
    <t>2016.1.7</t>
  </si>
  <si>
    <t>xh579872016.2.1</t>
  </si>
  <si>
    <t>2016.2.1xh57987</t>
  </si>
  <si>
    <t>患者不愿用全身激素</t>
  </si>
  <si>
    <t>2016.6.16</t>
  </si>
  <si>
    <t>xh63435/xh57987</t>
  </si>
  <si>
    <t>163,小囊腔</t>
  </si>
  <si>
    <t>复发，443</t>
  </si>
  <si>
    <t>2016.8.25/ xh57987</t>
  </si>
  <si>
    <t>2016.8.25</t>
  </si>
  <si>
    <t>双眼ERM</t>
  </si>
  <si>
    <t>VKH</t>
  </si>
  <si>
    <t>复发（369）</t>
  </si>
  <si>
    <t>2015.10.29</t>
  </si>
  <si>
    <t xml:space="preserve"> xh26805</t>
  </si>
  <si>
    <t xml:space="preserve">—— </t>
  </si>
  <si>
    <t>xh53715</t>
  </si>
  <si>
    <t>———</t>
  </si>
  <si>
    <t>2014.03.10</t>
  </si>
  <si>
    <t>xh26805</t>
  </si>
  <si>
    <t>查，520+</t>
  </si>
  <si>
    <t>明显好转，查</t>
  </si>
  <si>
    <t>0.4（5个月）</t>
  </si>
  <si>
    <t>2013.10.10</t>
  </si>
  <si>
    <t>0.3(加激素)</t>
  </si>
  <si>
    <t>2018.11.1</t>
  </si>
  <si>
    <t>209，完全吸收</t>
  </si>
  <si>
    <t>264，局部水肿加重</t>
  </si>
  <si>
    <t>2019.4.12</t>
  </si>
  <si>
    <t>uuvkh115</t>
  </si>
  <si>
    <t>CNV</t>
  </si>
  <si>
    <t>2018.5.31</t>
  </si>
  <si>
    <t>xh70391（2018/5/31）</t>
  </si>
  <si>
    <t>(资料不全15733009796)</t>
  </si>
  <si>
    <t>155？</t>
  </si>
  <si>
    <t>2019.2.13</t>
  </si>
  <si>
    <t>180   有囊腔</t>
  </si>
  <si>
    <t>2019.3.21</t>
  </si>
  <si>
    <t>101/389</t>
  </si>
  <si>
    <t>88/350</t>
  </si>
  <si>
    <t>2017.5.18</t>
  </si>
  <si>
    <t>xh39768</t>
  </si>
  <si>
    <t>2014.10.24</t>
  </si>
  <si>
    <t>5个月复发，0.3</t>
  </si>
  <si>
    <t>AS</t>
  </si>
  <si>
    <t>2013.12.13</t>
  </si>
  <si>
    <t>xh40430</t>
  </si>
  <si>
    <t>2014.04.15</t>
  </si>
  <si>
    <t>2013.10.18</t>
  </si>
  <si>
    <t>双眼Uveitis，IOL</t>
  </si>
  <si>
    <t>2013.04.19</t>
  </si>
  <si>
    <t>0.15加用csa100qd</t>
  </si>
  <si>
    <t>2013.09.12</t>
  </si>
  <si>
    <t>xh32501</t>
  </si>
  <si>
    <t>2010.09.09</t>
  </si>
  <si>
    <t>xh10535</t>
  </si>
  <si>
    <t xml:space="preserve">2010.12.14 </t>
  </si>
  <si>
    <t>2013.12.05</t>
  </si>
  <si>
    <t>xh41505</t>
  </si>
  <si>
    <t xml:space="preserve">左Uveitis </t>
  </si>
  <si>
    <t>2012.11.22</t>
  </si>
  <si>
    <t>xh26952</t>
  </si>
  <si>
    <t>2013.8.30</t>
  </si>
  <si>
    <t>复发加重，374</t>
  </si>
  <si>
    <t>12～16</t>
  </si>
  <si>
    <t>2013.12.12</t>
  </si>
  <si>
    <t>314，复发加重</t>
  </si>
  <si>
    <t>2014.3.24</t>
  </si>
  <si>
    <t>239/413</t>
  </si>
  <si>
    <t>2015.2.6</t>
  </si>
  <si>
    <t>199/378</t>
  </si>
  <si>
    <t>277/476</t>
  </si>
  <si>
    <t>331/497，加激素</t>
  </si>
  <si>
    <t>2016.8.11</t>
  </si>
  <si>
    <t>203/438</t>
  </si>
  <si>
    <t>180/395</t>
  </si>
  <si>
    <t>复发，203班srf</t>
  </si>
  <si>
    <t>VKh</t>
  </si>
  <si>
    <t>2014.06.27</t>
  </si>
  <si>
    <t>xh42988</t>
  </si>
  <si>
    <t>LP</t>
  </si>
  <si>
    <t>427再次注药</t>
  </si>
  <si>
    <t>2014.11.06</t>
  </si>
  <si>
    <t>2009.07.02</t>
  </si>
  <si>
    <t>xh7897</t>
  </si>
  <si>
    <t>2014.08.30</t>
  </si>
  <si>
    <t>xh31321</t>
  </si>
  <si>
    <t>2009.10.30</t>
  </si>
  <si>
    <t>xh8360</t>
  </si>
  <si>
    <t>455,复发</t>
  </si>
  <si>
    <t>2011.01.14</t>
  </si>
  <si>
    <t>2010.03.26</t>
  </si>
  <si>
    <t>加aza527</t>
  </si>
  <si>
    <t>2011.05.06</t>
  </si>
  <si>
    <t>3+甘露醇</t>
  </si>
  <si>
    <t>2010.04.08</t>
  </si>
  <si>
    <t>xh9214</t>
  </si>
  <si>
    <t>NLP</t>
  </si>
  <si>
    <t>2010.07.02</t>
  </si>
  <si>
    <t>2010.7.1</t>
  </si>
  <si>
    <t>NVD，打Avastin</t>
  </si>
  <si>
    <t>2013.12.6</t>
  </si>
  <si>
    <t>2013.3.7</t>
  </si>
  <si>
    <t xml:space="preserve">xh9214 </t>
  </si>
  <si>
    <t>612，有囊腔</t>
  </si>
  <si>
    <t>645略加重</t>
  </si>
  <si>
    <t>2013.12.09</t>
  </si>
  <si>
    <t>xh41700</t>
  </si>
  <si>
    <t>2014.08.14</t>
  </si>
  <si>
    <t>xh42015</t>
  </si>
  <si>
    <t>2（重）</t>
  </si>
  <si>
    <t>xh31317</t>
  </si>
  <si>
    <t>0.6加AZA</t>
  </si>
  <si>
    <t>179无囊腔</t>
  </si>
  <si>
    <t>268 CME7个月明显复发 加AZA</t>
  </si>
  <si>
    <t>2015.7.13</t>
  </si>
  <si>
    <t>xh31317，xh59164</t>
  </si>
  <si>
    <t>217/466</t>
  </si>
  <si>
    <t>162/343</t>
  </si>
  <si>
    <t>2015.12.7</t>
  </si>
  <si>
    <t>xhx20151207004</t>
  </si>
  <si>
    <t>2012.03.08</t>
  </si>
  <si>
    <t>xh10728</t>
  </si>
  <si>
    <t>xh11315</t>
  </si>
  <si>
    <t>1 IOL前机化膜</t>
  </si>
  <si>
    <t>2010.06.17</t>
  </si>
  <si>
    <t>2014.03.31</t>
  </si>
  <si>
    <t>xh31954</t>
  </si>
  <si>
    <t>-</t>
  </si>
  <si>
    <t>0.4加量激素</t>
  </si>
  <si>
    <t>双视网膜血管炎</t>
  </si>
  <si>
    <t>2013.07.12</t>
  </si>
  <si>
    <t>xh27350</t>
  </si>
  <si>
    <t>0.2眼压高</t>
  </si>
  <si>
    <t>取出</t>
  </si>
  <si>
    <t>2013.09.27</t>
  </si>
  <si>
    <t>2011.01.21</t>
  </si>
  <si>
    <t>xh6380</t>
  </si>
  <si>
    <t>FC</t>
  </si>
  <si>
    <t>2010.03.05</t>
  </si>
  <si>
    <t>xh7513</t>
  </si>
  <si>
    <t>0.4（7个月）</t>
  </si>
  <si>
    <t>231（7个月）</t>
  </si>
  <si>
    <t>2012.03.15</t>
  </si>
  <si>
    <t>xh13084</t>
  </si>
  <si>
    <t>2012.07.26</t>
  </si>
  <si>
    <t>2014.5.30</t>
  </si>
  <si>
    <t>右眼后葡萄膜炎</t>
  </si>
  <si>
    <t>2014.01.09</t>
  </si>
  <si>
    <t>xh41229</t>
  </si>
  <si>
    <t>633（5个月）</t>
  </si>
  <si>
    <t>2014.03.20</t>
  </si>
  <si>
    <t>2014.10.18</t>
  </si>
  <si>
    <t>2017.12.21</t>
  </si>
  <si>
    <t>右眼Uveitis</t>
  </si>
  <si>
    <t>2011.06.20</t>
  </si>
  <si>
    <t>xh17016</t>
  </si>
  <si>
    <t>复发加aza 548</t>
  </si>
  <si>
    <t>2012.05.18</t>
  </si>
  <si>
    <t>20球侧注射</t>
  </si>
  <si>
    <t>海德堡</t>
  </si>
  <si>
    <t>2014.4.24</t>
  </si>
  <si>
    <t>2013.09.13</t>
  </si>
  <si>
    <t>xh26337</t>
  </si>
  <si>
    <t>加激素 862</t>
  </si>
  <si>
    <t>2014.03.13</t>
  </si>
  <si>
    <t>加激素，120</t>
  </si>
  <si>
    <t>2013.02.21</t>
  </si>
  <si>
    <t>xh12265</t>
  </si>
  <si>
    <t>2014.05.23</t>
  </si>
  <si>
    <t>2014.5.23</t>
  </si>
  <si>
    <t>10。9</t>
  </si>
  <si>
    <t>2018.8.16</t>
  </si>
  <si>
    <t>200，ME完全吸收</t>
  </si>
  <si>
    <t>中心211/旁498</t>
  </si>
  <si>
    <t>cell+</t>
  </si>
  <si>
    <t>266/347，无囊腔</t>
  </si>
  <si>
    <t>cme</t>
  </si>
  <si>
    <t>TB脉络膜炎</t>
  </si>
  <si>
    <t>0.02</t>
  </si>
  <si>
    <t>左眼Uveitis</t>
  </si>
  <si>
    <t>201，完全吸收</t>
  </si>
  <si>
    <t>xh56048</t>
  </si>
  <si>
    <t>xhx</t>
  </si>
  <si>
    <t>VKH，左IOL</t>
  </si>
  <si>
    <t>18307252/2233731opt</t>
  </si>
  <si>
    <t>499（复发）</t>
  </si>
  <si>
    <r>
      <t>xh27698/</t>
    </r>
    <r>
      <rPr>
        <sz val="12"/>
        <color rgb="FFFF0000"/>
        <rFont val="DengXian (正文)"/>
        <family val="3"/>
        <charset val="134"/>
      </rPr>
      <t>16749639</t>
    </r>
  </si>
  <si>
    <t>erm术后</t>
  </si>
  <si>
    <t>DR</t>
  </si>
  <si>
    <t>右眼交感性眼炎</t>
  </si>
  <si>
    <t>xh60267</t>
  </si>
  <si>
    <t>275</t>
  </si>
  <si>
    <t>双眼Uveitis陈旧TB</t>
  </si>
  <si>
    <t>16655893top</t>
  </si>
  <si>
    <t>1轻</t>
  </si>
  <si>
    <t>180</t>
  </si>
  <si>
    <t>top8-15</t>
  </si>
  <si>
    <t>top</t>
  </si>
  <si>
    <t>optzhu，huiyun</t>
  </si>
  <si>
    <t>yao，haina/xh67207</t>
  </si>
  <si>
    <t>319/427</t>
  </si>
  <si>
    <t>504，复发</t>
  </si>
  <si>
    <t>2017年4月</t>
  </si>
  <si>
    <t>0.3</t>
  </si>
  <si>
    <t>595，取出</t>
  </si>
  <si>
    <t>uuvkh21</t>
  </si>
  <si>
    <t>注射眼白内障</t>
  </si>
  <si>
    <t>xh62766</t>
  </si>
  <si>
    <t>0.4矫正</t>
  </si>
  <si>
    <t>CRVO</t>
  </si>
  <si>
    <t>2019.3.14</t>
  </si>
  <si>
    <t>2019.3.22</t>
  </si>
  <si>
    <t>234，ME完全消退</t>
  </si>
  <si>
    <t>0.2</t>
  </si>
  <si>
    <t>426，复发</t>
  </si>
  <si>
    <t>左眼葡萄膜炎</t>
  </si>
  <si>
    <t>2017.12.14</t>
  </si>
  <si>
    <t>42041299/xh57036</t>
  </si>
  <si>
    <t>1，板层孔</t>
  </si>
  <si>
    <t>2019.3.8</t>
  </si>
  <si>
    <t>——</t>
    <phoneticPr fontId="5" type="noConversion"/>
  </si>
  <si>
    <t>——</t>
    <phoneticPr fontId="5" type="noConversion"/>
  </si>
  <si>
    <t>SD</t>
    <phoneticPr fontId="5" type="noConversion"/>
  </si>
  <si>
    <t>logMAR</t>
    <phoneticPr fontId="5" type="noConversion"/>
  </si>
  <si>
    <t>logMAR</t>
    <phoneticPr fontId="5" type="noConversion"/>
  </si>
  <si>
    <t>logMAR</t>
    <phoneticPr fontId="5" type="noConversion"/>
  </si>
  <si>
    <t>0.2</t>
    <phoneticPr fontId="5" type="noConversion"/>
  </si>
  <si>
    <t>——</t>
    <phoneticPr fontId="5" type="noConversion"/>
  </si>
  <si>
    <t>——</t>
    <phoneticPr fontId="5" type="noConversion"/>
  </si>
  <si>
    <t>——</t>
    <phoneticPr fontId="5" type="noConversion"/>
  </si>
  <si>
    <t>——</t>
    <phoneticPr fontId="5" type="noConversion"/>
  </si>
  <si>
    <t>0.1</t>
    <phoneticPr fontId="5" type="noConversion"/>
  </si>
  <si>
    <t>——</t>
    <phoneticPr fontId="5" type="noConversion"/>
  </si>
  <si>
    <t>——</t>
    <phoneticPr fontId="5" type="noConversion"/>
  </si>
  <si>
    <t>——</t>
    <phoneticPr fontId="5" type="noConversion"/>
  </si>
  <si>
    <t>——</t>
    <phoneticPr fontId="5" type="noConversion"/>
  </si>
  <si>
    <t>214</t>
    <phoneticPr fontId="5" type="noConversion"/>
  </si>
  <si>
    <t>214</t>
    <phoneticPr fontId="5" type="noConversion"/>
  </si>
  <si>
    <t>——</t>
    <phoneticPr fontId="5" type="noConversion"/>
  </si>
  <si>
    <t>——</t>
    <phoneticPr fontId="5" type="noConversion"/>
  </si>
  <si>
    <t>——</t>
    <phoneticPr fontId="5" type="noConversion"/>
  </si>
  <si>
    <t>——</t>
    <phoneticPr fontId="5" type="noConversion"/>
  </si>
  <si>
    <t>——</t>
    <phoneticPr fontId="5" type="noConversion"/>
  </si>
  <si>
    <t>——</t>
    <phoneticPr fontId="5" type="noConversion"/>
  </si>
  <si>
    <t>268</t>
    <phoneticPr fontId="5" type="noConversion"/>
  </si>
  <si>
    <t>——</t>
    <phoneticPr fontId="5" type="noConversion"/>
  </si>
  <si>
    <t>162</t>
    <phoneticPr fontId="5" type="noConversion"/>
  </si>
  <si>
    <t>231</t>
    <phoneticPr fontId="5" type="noConversion"/>
  </si>
  <si>
    <t>633</t>
    <phoneticPr fontId="5" type="noConversion"/>
  </si>
  <si>
    <t>548</t>
    <phoneticPr fontId="5" type="noConversion"/>
  </si>
  <si>
    <t>120</t>
  </si>
  <si>
    <t>120</t>
    <phoneticPr fontId="5" type="noConversion"/>
  </si>
  <si>
    <t>200</t>
    <phoneticPr fontId="5" type="noConversion"/>
  </si>
  <si>
    <t>编号</t>
    <rPh sb="0" eb="1">
      <t>bian hao</t>
    </rPh>
    <phoneticPr fontId="5" type="noConversion"/>
  </si>
  <si>
    <t>1</t>
    <phoneticPr fontId="5" type="noConversion"/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</si>
  <si>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</si>
  <si>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</si>
  <si>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</si>
  <si>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</si>
  <si>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</si>
  <si>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</si>
  <si>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</si>
  <si>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</si>
  <si>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</si>
  <si>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</si>
  <si>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</si>
  <si>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</si>
  <si>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</si>
  <si>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</si>
  <si>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</si>
  <si>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</si>
  <si>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</si>
  <si>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</si>
  <si>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</si>
  <si>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</si>
  <si>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</si>
  <si>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</si>
  <si>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</si>
  <si>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</si>
  <si>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</si>
  <si>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</si>
  <si>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</si>
  <si>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</si>
  <si>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</si>
  <si>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</si>
  <si>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</si>
  <si>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</si>
  <si>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</si>
  <si>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</si>
  <si>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</si>
  <si>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</si>
  <si>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</si>
  <si>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</si>
  <si>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</si>
  <si>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</si>
  <si>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</si>
  <si>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</si>
  <si>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</si>
  <si>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</si>
  <si>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</si>
  <si>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</si>
  <si>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</si>
  <si>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</si>
  <si>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</si>
  <si>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</si>
  <si>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</si>
  <si>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</si>
  <si>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</si>
  <si>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</si>
  <si>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</si>
  <si>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</si>
  <si>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</si>
  <si>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</si>
  <si>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</si>
  <si>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</si>
  <si>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</si>
  <si>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</si>
  <si>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</si>
  <si>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</si>
  <si>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</si>
  <si>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</si>
  <si>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</si>
  <si>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</si>
  <si>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</si>
  <si>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</si>
  <si>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</si>
  <si>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</si>
  <si>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</si>
  <si>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</si>
  <si>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</si>
  <si>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</si>
  <si>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</si>
  <si>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</si>
  <si>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</si>
  <si>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</si>
  <si>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</si>
  <si>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</si>
  <si>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</si>
  <si>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</si>
  <si>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</si>
  <si>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</si>
  <si>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</si>
  <si>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</si>
  <si>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</si>
  <si>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</si>
  <si>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</si>
  <si>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</si>
  <si>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</si>
  <si>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</si>
  <si>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</si>
  <si>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</si>
  <si>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</si>
  <si>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</si>
  <si>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</si>
  <si>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</si>
  <si>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</si>
  <si>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</si>
  <si>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</si>
  <si>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</si>
  <si>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</si>
  <si>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</si>
  <si>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</si>
  <si>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</si>
  <si>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</si>
  <si>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</si>
  <si>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</si>
  <si>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</si>
  <si>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</si>
  <si>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</si>
  <si>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</si>
  <si>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</si>
  <si>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</si>
  <si>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121</t>
  </si>
  <si>
    <t>122</t>
  </si>
  <si>
    <t>123</t>
  </si>
  <si>
    <t>1月、2月、 3月、6月分别与术前做配对t检验</t>
    <rPh sb="1" eb="2">
      <t>yue</t>
    </rPh>
    <rPh sb="4" eb="5">
      <t>yue</t>
    </rPh>
    <rPh sb="8" eb="9">
      <t>yue</t>
    </rPh>
    <rPh sb="11" eb="12">
      <t>yue</t>
    </rPh>
    <rPh sb="12" eb="13">
      <t>fen bie</t>
    </rPh>
    <rPh sb="14" eb="15">
      <t>yu</t>
    </rPh>
    <rPh sb="15" eb="16">
      <t>shu qian</t>
    </rPh>
    <rPh sb="17" eb="18">
      <t>zuo</t>
    </rPh>
    <rPh sb="18" eb="19">
      <t>pei dui</t>
    </rPh>
    <rPh sb="21" eb="22">
      <t>jian yan</t>
    </rPh>
    <phoneticPr fontId="5" type="noConversion"/>
  </si>
  <si>
    <t>注意：如果当月未来复查“—”，则不做统计</t>
    <rPh sb="0" eb="1">
      <t>zhu y</t>
    </rPh>
    <rPh sb="1" eb="2">
      <t>yi</t>
    </rPh>
    <rPh sb="3" eb="4">
      <t>ru guo</t>
    </rPh>
    <rPh sb="5" eb="6">
      <t>dang yue</t>
    </rPh>
    <rPh sb="7" eb="8">
      <t>wei lai</t>
    </rPh>
    <rPh sb="9" eb="10">
      <t>fu cha</t>
    </rPh>
    <rPh sb="15" eb="16">
      <t>ze</t>
    </rPh>
    <rPh sb="16" eb="17">
      <t>bu zuo</t>
    </rPh>
    <rPh sb="18" eb="19">
      <t>tong ji</t>
    </rPh>
    <phoneticPr fontId="5" type="noConversion"/>
  </si>
  <si>
    <t>——</t>
    <phoneticPr fontId="5" type="noConversion"/>
  </si>
  <si>
    <t>0.4</t>
    <phoneticPr fontId="5" type="noConversion"/>
  </si>
  <si>
    <t>———</t>
    <phoneticPr fontId="5" type="noConversion"/>
  </si>
  <si>
    <t>——</t>
    <phoneticPr fontId="5" type="noConversion"/>
  </si>
  <si>
    <t>——</t>
    <phoneticPr fontId="5" type="noConversion"/>
  </si>
  <si>
    <t>——</t>
    <phoneticPr fontId="5" type="noConversion"/>
  </si>
  <si>
    <t>logMAR</t>
    <phoneticPr fontId="5" type="noConversion"/>
  </si>
  <si>
    <t>正常</t>
  </si>
  <si>
    <t>正常</t>
    <rPh sb="0" eb="1">
      <t>zheng chang</t>
    </rPh>
    <phoneticPr fontId="5" type="noConversion"/>
  </si>
  <si>
    <t>正常</t>
    <phoneticPr fontId="5" type="noConversion"/>
  </si>
  <si>
    <t>——</t>
    <phoneticPr fontId="5" type="noConversion"/>
  </si>
  <si>
    <t>0.8</t>
    <phoneticPr fontId="5" type="noConversion"/>
  </si>
  <si>
    <t>金桂英</t>
    <rPh sb="0" eb="1">
      <t>jin</t>
    </rPh>
    <rPh sb="1" eb="2">
      <t>gui ying</t>
    </rPh>
    <phoneticPr fontId="5" type="noConversion"/>
  </si>
  <si>
    <t>双眼Uveitis</t>
    <rPh sb="0" eb="1">
      <t>shuang</t>
    </rPh>
    <rPh sb="1" eb="2">
      <t>yan</t>
    </rPh>
    <phoneticPr fontId="5" type="noConversion"/>
  </si>
  <si>
    <t>455,复发</t>
    <rPh sb="4" eb="5">
      <t>fu fa</t>
    </rPh>
    <phoneticPr fontId="5" type="noConversion"/>
  </si>
  <si>
    <t>右眼后葡萄膜炎</t>
    <rPh sb="0" eb="1">
      <t>you yan</t>
    </rPh>
    <rPh sb="2" eb="3">
      <t>hou</t>
    </rPh>
    <rPh sb="3" eb="4">
      <t>pu tao mo yan</t>
    </rPh>
    <phoneticPr fontId="5" type="noConversion"/>
  </si>
  <si>
    <t>2014.03.20</t>
    <phoneticPr fontId="5" type="noConversion"/>
  </si>
  <si>
    <t>局部ERM</t>
    <rPh sb="0" eb="1">
      <t>ju bu</t>
    </rPh>
    <phoneticPr fontId="5" type="noConversion"/>
  </si>
  <si>
    <t>VKH</t>
    <phoneticPr fontId="5" type="noConversion"/>
  </si>
  <si>
    <t>VKH</t>
    <phoneticPr fontId="5" type="noConversion"/>
  </si>
  <si>
    <t>BDU</t>
    <phoneticPr fontId="5" type="noConversion"/>
  </si>
  <si>
    <t>TB</t>
    <phoneticPr fontId="5" type="noConversion"/>
  </si>
  <si>
    <t>AS</t>
    <phoneticPr fontId="5" type="noConversion"/>
  </si>
  <si>
    <t>结节病</t>
    <rPh sb="0" eb="1">
      <t>jie jie bing</t>
    </rPh>
    <phoneticPr fontId="5" type="noConversion"/>
  </si>
  <si>
    <t>特发</t>
    <rPh sb="0" eb="1">
      <t>te fa</t>
    </rPh>
    <phoneticPr fontId="5" type="noConversion"/>
  </si>
  <si>
    <t>其他</t>
    <rPh sb="0" eb="1">
      <t>qi ta</t>
    </rPh>
    <phoneticPr fontId="5" type="noConversion"/>
  </si>
  <si>
    <t>%</t>
    <phoneticPr fontId="5" type="noConversion"/>
  </si>
  <si>
    <t>JIA</t>
    <phoneticPr fontId="5" type="noConversion"/>
  </si>
  <si>
    <t>%</t>
    <phoneticPr fontId="5" type="noConversion"/>
  </si>
  <si>
    <t>1月OCT差</t>
    <rPh sb="1" eb="2">
      <t>yue</t>
    </rPh>
    <rPh sb="5" eb="6">
      <t>cha</t>
    </rPh>
    <phoneticPr fontId="5" type="noConversion"/>
  </si>
  <si>
    <t>2月OCT差</t>
    <rPh sb="1" eb="2">
      <t>yue</t>
    </rPh>
    <rPh sb="5" eb="6">
      <t>cha</t>
    </rPh>
    <phoneticPr fontId="5" type="noConversion"/>
  </si>
  <si>
    <t>整合</t>
    <rPh sb="0" eb="1">
      <t>zheng he</t>
    </rPh>
    <phoneticPr fontId="5" type="noConversion"/>
  </si>
  <si>
    <t>减轻%</t>
    <phoneticPr fontId="5" type="noConversion"/>
  </si>
  <si>
    <t>段海荣</t>
    <rPh sb="0" eb="1">
      <t>duan</t>
    </rPh>
    <rPh sb="1" eb="2">
      <t>hai</t>
    </rPh>
    <rPh sb="2" eb="3">
      <t>rong</t>
    </rPh>
    <phoneticPr fontId="5" type="noConversion"/>
  </si>
  <si>
    <t>1971.4.17</t>
    <phoneticPr fontId="5" type="noConversion"/>
  </si>
  <si>
    <t>406,6.23</t>
    <phoneticPr fontId="5" type="noConversion"/>
  </si>
  <si>
    <t>恢复良好</t>
    <rPh sb="0" eb="1">
      <t>hui fu</t>
    </rPh>
    <rPh sb="2" eb="3">
      <t>liang hao</t>
    </rPh>
    <phoneticPr fontId="5" type="noConversion"/>
  </si>
  <si>
    <t>起始Pred50mg，注药时激素40mg</t>
    <rPh sb="14" eb="15">
      <t>ji su</t>
    </rPh>
    <phoneticPr fontId="5" type="noConversion"/>
  </si>
  <si>
    <t>左景菊</t>
    <rPh sb="0" eb="1">
      <t>zuo</t>
    </rPh>
    <rPh sb="1" eb="2">
      <t>jing se</t>
    </rPh>
    <rPh sb="2" eb="3">
      <t>ju hua</t>
    </rPh>
    <phoneticPr fontId="5" type="noConversion"/>
  </si>
  <si>
    <t>1966.3.14</t>
    <phoneticPr fontId="5" type="noConversion"/>
  </si>
  <si>
    <t>——</t>
    <phoneticPr fontId="5" type="noConversion"/>
  </si>
  <si>
    <t>复发（369）</t>
    <rPh sb="0" eb="1">
      <t>fu fa</t>
    </rPh>
    <phoneticPr fontId="5" type="noConversion"/>
  </si>
  <si>
    <t>2015.10.29</t>
    <phoneticPr fontId="5" type="noConversion"/>
  </si>
  <si>
    <t xml:space="preserve"> xh26805</t>
    <phoneticPr fontId="5" type="noConversion"/>
  </si>
  <si>
    <t>右眼半年复发,2015年10月29日未再复查</t>
    <rPh sb="0" eb="1">
      <t>you yan</t>
    </rPh>
    <rPh sb="2" eb="3">
      <t>ban nian</t>
    </rPh>
    <rPh sb="4" eb="5">
      <t>fu fa</t>
    </rPh>
    <rPh sb="11" eb="12">
      <t>nian</t>
    </rPh>
    <rPh sb="14" eb="15">
      <t>yue</t>
    </rPh>
    <rPh sb="17" eb="18">
      <t>ri</t>
    </rPh>
    <rPh sb="18" eb="19">
      <t>wei</t>
    </rPh>
    <rPh sb="19" eb="20">
      <t>zai</t>
    </rPh>
    <rPh sb="20" eb="21">
      <t>fu cha</t>
    </rPh>
    <phoneticPr fontId="5" type="noConversion"/>
  </si>
  <si>
    <t>——</t>
    <phoneticPr fontId="5" type="noConversion"/>
  </si>
  <si>
    <t>2013.10.10</t>
    <phoneticPr fontId="5" type="noConversion"/>
  </si>
  <si>
    <t>0.3(加激素)</t>
    <phoneticPr fontId="5" type="noConversion"/>
  </si>
  <si>
    <t>复发（547）</t>
    <rPh sb="0" eb="1">
      <t>fu fa</t>
    </rPh>
    <phoneticPr fontId="5" type="noConversion"/>
  </si>
  <si>
    <t>2014.03.10</t>
    <phoneticPr fontId="5" type="noConversion"/>
  </si>
  <si>
    <t>右眼半年复发</t>
  </si>
  <si>
    <t>马招</t>
    <phoneticPr fontId="5" type="noConversion"/>
  </si>
  <si>
    <t>2018.11.1</t>
    <phoneticPr fontId="5" type="noConversion"/>
  </si>
  <si>
    <t>209，完全吸收</t>
    <rPh sb="4" eb="5">
      <t>wan quan</t>
    </rPh>
    <rPh sb="6" eb="7">
      <t>xi shou</t>
    </rPh>
    <phoneticPr fontId="5" type="noConversion"/>
  </si>
  <si>
    <t>——</t>
    <phoneticPr fontId="5" type="noConversion"/>
  </si>
  <si>
    <t>264，局部水肿加重</t>
    <rPh sb="4" eb="5">
      <t>ju bu</t>
    </rPh>
    <rPh sb="6" eb="7">
      <t>shui zhong</t>
    </rPh>
    <rPh sb="8" eb="9">
      <t>jia zhong</t>
    </rPh>
    <phoneticPr fontId="5" type="noConversion"/>
  </si>
  <si>
    <t>半年局部水肿加重</t>
    <rPh sb="0" eb="1">
      <t>ban nian</t>
    </rPh>
    <rPh sb="2" eb="3">
      <t>ju bu shui zhong</t>
    </rPh>
    <rPh sb="6" eb="7">
      <t>jia zhong</t>
    </rPh>
    <phoneticPr fontId="5" type="noConversion"/>
  </si>
  <si>
    <t>李天琦</t>
    <rPh sb="0" eb="1">
      <t>li</t>
    </rPh>
    <rPh sb="1" eb="2">
      <t>tian</t>
    </rPh>
    <rPh sb="2" eb="3">
      <t>qi</t>
    </rPh>
    <phoneticPr fontId="5" type="noConversion"/>
  </si>
  <si>
    <t>1953.12.09</t>
    <phoneticPr fontId="5" type="noConversion"/>
  </si>
  <si>
    <t>2014.10.24</t>
    <phoneticPr fontId="5" type="noConversion"/>
  </si>
  <si>
    <t>5个月复发，0.3</t>
    <rPh sb="1" eb="2">
      <t>ge yue</t>
    </rPh>
    <rPh sb="3" eb="4">
      <t>fu fa</t>
    </rPh>
    <phoneticPr fontId="5" type="noConversion"/>
  </si>
  <si>
    <t>左眼注药后，5个月复发</t>
    <rPh sb="0" eb="1">
      <t>zuo yan</t>
    </rPh>
    <rPh sb="2" eb="3">
      <t>zhu yao hou</t>
    </rPh>
    <rPh sb="7" eb="8">
      <t>ge yue</t>
    </rPh>
    <rPh sb="9" eb="10">
      <t>fu fa</t>
    </rPh>
    <phoneticPr fontId="5" type="noConversion"/>
  </si>
  <si>
    <t>曹禹</t>
    <rPh sb="0" eb="1">
      <t>cao</t>
    </rPh>
    <rPh sb="1" eb="2">
      <t>yu</t>
    </rPh>
    <phoneticPr fontId="5" type="noConversion"/>
  </si>
  <si>
    <t>1993.10.5</t>
    <phoneticPr fontId="5" type="noConversion"/>
  </si>
  <si>
    <t>pred15mg,CsA75bid</t>
    <phoneticPr fontId="5" type="noConversion"/>
  </si>
  <si>
    <t>——</t>
    <phoneticPr fontId="5" type="noConversion"/>
  </si>
  <si>
    <t>1943.12.18</t>
    <phoneticPr fontId="5" type="noConversion"/>
  </si>
  <si>
    <t>——</t>
    <phoneticPr fontId="5" type="noConversion"/>
  </si>
  <si>
    <t>2016.6.16</t>
    <phoneticPr fontId="5" type="noConversion"/>
  </si>
  <si>
    <t>163,小囊腔</t>
    <rPh sb="4" eb="5">
      <t>xiao</t>
    </rPh>
    <rPh sb="5" eb="6">
      <t>nang</t>
    </rPh>
    <rPh sb="6" eb="7">
      <t>qiang</t>
    </rPh>
    <phoneticPr fontId="5" type="noConversion"/>
  </si>
  <si>
    <t>复发，443</t>
    <rPh sb="0" eb="1">
      <t>fu fa</t>
    </rPh>
    <phoneticPr fontId="5" type="noConversion"/>
  </si>
  <si>
    <t>2016.8.25/ xh57987</t>
    <phoneticPr fontId="5" type="noConversion"/>
  </si>
  <si>
    <t>2016.8.25</t>
    <phoneticPr fontId="5" type="noConversion"/>
  </si>
  <si>
    <t>双眼ERM</t>
    <rPh sb="0" eb="1">
      <t>shuang yan</t>
    </rPh>
    <phoneticPr fontId="5" type="noConversion"/>
  </si>
  <si>
    <t>1953.12.09</t>
    <phoneticPr fontId="5" type="noConversion"/>
  </si>
  <si>
    <t>VKH</t>
    <phoneticPr fontId="5" type="noConversion"/>
  </si>
  <si>
    <t>2014.10.24</t>
    <phoneticPr fontId="5" type="noConversion"/>
  </si>
  <si>
    <t>——</t>
    <phoneticPr fontId="5" type="noConversion"/>
  </si>
  <si>
    <t>吴秀芬</t>
    <phoneticPr fontId="5" type="noConversion"/>
  </si>
  <si>
    <t>1957.1.30</t>
    <phoneticPr fontId="5" type="noConversion"/>
  </si>
  <si>
    <t xml:space="preserve">左Uveitis </t>
    <rPh sb="0" eb="1">
      <t>zuo</t>
    </rPh>
    <phoneticPr fontId="5" type="noConversion"/>
  </si>
  <si>
    <t>2013.8.30</t>
    <phoneticPr fontId="5" type="noConversion"/>
  </si>
  <si>
    <t>——</t>
    <phoneticPr fontId="5" type="noConversion"/>
  </si>
  <si>
    <t>复发加重，374</t>
    <rPh sb="0" eb="1">
      <t>fu fa</t>
    </rPh>
    <rPh sb="2" eb="3">
      <t>jia zhong</t>
    </rPh>
    <phoneticPr fontId="5" type="noConversion"/>
  </si>
  <si>
    <t>12～16</t>
    <phoneticPr fontId="5" type="noConversion"/>
  </si>
  <si>
    <t>吴秀芬</t>
    <phoneticPr fontId="5" type="noConversion"/>
  </si>
  <si>
    <t>1957.1.30</t>
    <phoneticPr fontId="5" type="noConversion"/>
  </si>
  <si>
    <t>2013.12.12</t>
    <phoneticPr fontId="5" type="noConversion"/>
  </si>
  <si>
    <t>314，复发加重</t>
    <rPh sb="4" eb="5">
      <t>fu fa jia zhong</t>
    </rPh>
    <phoneticPr fontId="5" type="noConversion"/>
  </si>
  <si>
    <t>12～16</t>
    <phoneticPr fontId="5" type="noConversion"/>
  </si>
  <si>
    <t>卢英杰</t>
    <phoneticPr fontId="5" type="noConversion"/>
  </si>
  <si>
    <t>1973.10.20</t>
    <phoneticPr fontId="5" type="noConversion"/>
  </si>
  <si>
    <t>2009.10.30</t>
    <phoneticPr fontId="5" type="noConversion"/>
  </si>
  <si>
    <t>2011.01.14</t>
    <phoneticPr fontId="5" type="noConversion"/>
  </si>
  <si>
    <t>2次注射均好转，第二次好转后未复发，第二次8周出现眼压升高 ，2种降眼压药</t>
    <phoneticPr fontId="5" type="noConversion"/>
  </si>
  <si>
    <t>张春梅</t>
    <phoneticPr fontId="5" type="noConversion"/>
  </si>
  <si>
    <t>1981.2.18</t>
    <phoneticPr fontId="5" type="noConversion"/>
  </si>
  <si>
    <t>右眼Uveitis</t>
    <rPh sb="0" eb="1">
      <t>you yan</t>
    </rPh>
    <phoneticPr fontId="5" type="noConversion"/>
  </si>
  <si>
    <t>2011.06.20</t>
    <phoneticPr fontId="5" type="noConversion"/>
  </si>
  <si>
    <t>复发加aza 548</t>
    <phoneticPr fontId="5" type="noConversion"/>
  </si>
  <si>
    <t>2012.05.18</t>
    <phoneticPr fontId="5" type="noConversion"/>
  </si>
  <si>
    <t>20球侧注射</t>
    <rPh sb="2" eb="3">
      <t>qiu ce</t>
    </rPh>
    <rPh sb="4" eb="5">
      <t>zhu she</t>
    </rPh>
    <phoneticPr fontId="5" type="noConversion"/>
  </si>
  <si>
    <t>海德堡</t>
    <phoneticPr fontId="5" type="noConversion"/>
  </si>
  <si>
    <t>张建奎</t>
    <phoneticPr fontId="5" type="noConversion"/>
  </si>
  <si>
    <t>1972.12.01</t>
    <phoneticPr fontId="5" type="noConversion"/>
  </si>
  <si>
    <t>2014.01.09</t>
    <phoneticPr fontId="5" type="noConversion"/>
  </si>
  <si>
    <t>633（5个月）</t>
    <phoneticPr fontId="5" type="noConversion"/>
  </si>
  <si>
    <t>2014.10.18</t>
    <phoneticPr fontId="5" type="noConversion"/>
  </si>
  <si>
    <t>姚海娜</t>
    <rPh sb="0" eb="1">
      <t>yao</t>
    </rPh>
    <rPh sb="1" eb="2">
      <t>hai na</t>
    </rPh>
    <phoneticPr fontId="5" type="noConversion"/>
  </si>
  <si>
    <t>1988.5.27</t>
    <phoneticPr fontId="5" type="noConversion"/>
  </si>
  <si>
    <t>504，复发</t>
    <rPh sb="4" eb="5">
      <t>fu fa</t>
    </rPh>
    <phoneticPr fontId="5" type="noConversion"/>
  </si>
  <si>
    <t>2017年4月</t>
    <rPh sb="4" eb="5">
      <t>nian</t>
    </rPh>
    <rPh sb="6" eb="7">
      <t>yue</t>
    </rPh>
    <phoneticPr fontId="5" type="noConversion"/>
  </si>
  <si>
    <t>pred20mg，AZA50mgqd</t>
    <phoneticPr fontId="5" type="noConversion"/>
  </si>
  <si>
    <t>注射后5个月复发</t>
    <rPh sb="0" eb="1">
      <t>zhu she hou</t>
    </rPh>
    <rPh sb="4" eb="5">
      <t>ge yue</t>
    </rPh>
    <rPh sb="6" eb="7">
      <t>fu fa</t>
    </rPh>
    <phoneticPr fontId="5" type="noConversion"/>
  </si>
  <si>
    <t>冯宝欣</t>
    <rPh sb="0" eb="1">
      <t>feng</t>
    </rPh>
    <phoneticPr fontId="5" type="noConversion"/>
  </si>
  <si>
    <t>654，复发</t>
    <rPh sb="4" eb="5">
      <t>fu fa</t>
    </rPh>
    <phoneticPr fontId="5" type="noConversion"/>
  </si>
  <si>
    <t>621，复发</t>
    <rPh sb="4" eb="5">
      <t>fu fa</t>
    </rPh>
    <phoneticPr fontId="5" type="noConversion"/>
  </si>
  <si>
    <t>3个月复发</t>
    <rPh sb="1" eb="2">
      <t>ge yue</t>
    </rPh>
    <rPh sb="3" eb="4">
      <t>fu fa</t>
    </rPh>
    <phoneticPr fontId="5" type="noConversion"/>
  </si>
  <si>
    <t>3个月差值</t>
    <rPh sb="1" eb="2">
      <t>ge yue</t>
    </rPh>
    <rPh sb="3" eb="4">
      <t>cha zhi</t>
    </rPh>
    <phoneticPr fontId="5" type="noConversion"/>
  </si>
  <si>
    <t>6个月差值</t>
    <rPh sb="1" eb="2">
      <t>ge yue</t>
    </rPh>
    <rPh sb="3" eb="4">
      <t>cha zhi</t>
    </rPh>
    <phoneticPr fontId="5" type="noConversion"/>
  </si>
  <si>
    <t>整合3个月</t>
    <rPh sb="0" eb="1">
      <t>zheng he</t>
    </rPh>
    <rPh sb="3" eb="4">
      <t>ge yue</t>
    </rPh>
    <phoneticPr fontId="5" type="noConversion"/>
  </si>
  <si>
    <t>94</t>
    <phoneticPr fontId="5" type="noConversion"/>
  </si>
  <si>
    <t>——</t>
    <phoneticPr fontId="5" type="noConversion"/>
  </si>
  <si>
    <t>MALE 17，FEMALE 51</t>
    <rPh sb="0" eb="1">
      <t>nan xing</t>
    </rPh>
    <rPh sb="4" eb="5">
      <t>ren</t>
    </rPh>
    <rPh sb="6" eb="7">
      <t>nü xing</t>
    </rPh>
    <rPh sb="10" eb="11">
      <t>ren</t>
    </rPh>
    <phoneticPr fontId="5" type="noConversion"/>
  </si>
  <si>
    <t>SEX</t>
    <phoneticPr fontId="5" type="noConversion"/>
  </si>
  <si>
    <t>Bilateral</t>
    <rPh sb="0" eb="1">
      <t>shuang yan</t>
    </rPh>
    <phoneticPr fontId="5" type="noConversion"/>
  </si>
  <si>
    <t>Unilateral</t>
    <rPh sb="0" eb="1">
      <t>dan</t>
    </rPh>
    <phoneticPr fontId="5" type="noConversion"/>
  </si>
  <si>
    <t>Times</t>
    <phoneticPr fontId="5" type="noConversion"/>
  </si>
  <si>
    <t>Percentage</t>
    <phoneticPr fontId="5" type="noConversion"/>
  </si>
  <si>
    <t>Diagnosis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</si>
</sst>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.00_);[Red]\(0.00\)"/>
    <numFmt numFmtId="177" formatCode="0.00_ "/>
    <numFmt numFmtId="178" formatCode="yyyy/m/d;@"/>
    <numFmt numFmtId="179" formatCode="0_ "/>
    <numFmt numFmtId="180" formatCode="0_);[Red]\(0\)"/>
  </numFmts>
  <fonts count="9">
    <font>
      <sz val="12"/>
      <color theme="1"/>
      <name val="DengXian"/>
      <family val="2"/>
      <charset val="134"/>
      <scheme val="minor"/>
    </font>
    <font>
      <sz val="12"/>
      <color rgb="FF000000"/>
      <name val="DengXian"/>
      <family val="3"/>
      <charset val="134"/>
      <scheme val="minor"/>
    </font>
    <font>
      <b/>
      <sz val="12"/>
      <color rgb="FF000000"/>
      <name val="DengXian"/>
      <family val="3"/>
      <charset val="134"/>
      <scheme val="minor"/>
    </font>
    <font>
      <sz val="12"/>
      <color rgb="FFFF0000"/>
      <name val="DengXian (正文)"/>
      <family val="3"/>
      <charset val="134"/>
    </font>
    <font>
      <sz val="12"/>
      <color rgb="FFFF6BFE"/>
      <name val="DengXian"/>
      <family val="3"/>
      <charset val="134"/>
      <scheme val="minor"/>
    </font>
    <font>
      <sz val="9"/>
      <name val="DengXian"/>
      <family val="2"/>
      <charset val="134"/>
      <scheme val="minor"/>
    </font>
    <font>
      <u/>
      <sz val="12"/>
      <color theme="10"/>
      <name val="DengXian"/>
      <family val="2"/>
      <charset val="134"/>
      <scheme val="minor"/>
    </font>
    <font>
      <u/>
      <sz val="12"/>
      <color theme="11"/>
      <name val="DengXian"/>
      <family val="2"/>
      <charset val="134"/>
      <scheme val="minor"/>
    </font>
    <font>
      <sz val="12"/>
      <color rgb="FF000000"/>
      <name val="Abadi MT Condensed Extra Bold"/>
      <family val="2"/>
    </font>
  </fonts>
  <fills count="12">
    <fill>
      <patternFill patternType="none"/>
    </fill>
    <fill>
      <patternFill patternType="gray125"/>
    </fill>
    <fill>
      <patternFill patternType="solid">
        <fgColor rgb="FFC6E0B4"/>
        <bgColor rgb="FF000000"/>
      </patternFill>
    </fill>
    <fill>
      <patternFill patternType="solid">
        <fgColor rgb="FFB4C6E7"/>
        <bgColor rgb="FF000000"/>
      </patternFill>
    </fill>
    <fill>
      <patternFill patternType="solid">
        <fgColor rgb="FFF8CBAD"/>
        <bgColor rgb="FF000000"/>
      </patternFill>
    </fill>
    <fill>
      <patternFill patternType="solid">
        <fgColor rgb="FFFFE699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9">
    <xf numFmtId="0" fontId="0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88">
    <xf numFmtId="0" fontId="0" fillId="0" borderId="0" xfId="0"/>
    <xf numFmtId="0" fontId="1" fillId="0" borderId="0" xfId="0" applyFont="1" applyAlignment="1">
      <alignment horizontal="left"/>
    </xf>
    <xf numFmtId="0" fontId="1" fillId="2" borderId="0" xfId="0" applyFont="1" applyFill="1" applyAlignment="1">
      <alignment horizontal="left"/>
    </xf>
    <xf numFmtId="0" fontId="1" fillId="3" borderId="0" xfId="0" applyFont="1" applyFill="1" applyAlignment="1">
      <alignment horizontal="left"/>
    </xf>
    <xf numFmtId="49" fontId="1" fillId="4" borderId="0" xfId="0" applyNumberFormat="1" applyFont="1" applyFill="1" applyAlignment="1">
      <alignment horizontal="left"/>
    </xf>
    <xf numFmtId="0" fontId="1" fillId="4" borderId="0" xfId="0" applyFont="1" applyFill="1" applyAlignment="1">
      <alignment horizontal="left"/>
    </xf>
    <xf numFmtId="0" fontId="1" fillId="5" borderId="0" xfId="0" applyFont="1" applyFill="1" applyAlignment="1">
      <alignment horizontal="left"/>
    </xf>
    <xf numFmtId="14" fontId="1" fillId="0" borderId="0" xfId="0" applyNumberFormat="1" applyFont="1" applyAlignment="1">
      <alignment horizontal="left"/>
    </xf>
    <xf numFmtId="176" fontId="1" fillId="0" borderId="0" xfId="0" applyNumberFormat="1" applyFont="1" applyAlignment="1">
      <alignment horizontal="left"/>
    </xf>
    <xf numFmtId="0" fontId="1" fillId="6" borderId="0" xfId="0" applyFont="1" applyFill="1" applyAlignment="1">
      <alignment horizontal="left"/>
    </xf>
    <xf numFmtId="58" fontId="1" fillId="3" borderId="0" xfId="0" applyNumberFormat="1" applyFont="1" applyFill="1" applyAlignment="1">
      <alignment horizontal="left"/>
    </xf>
    <xf numFmtId="0" fontId="2" fillId="0" borderId="0" xfId="0" applyFont="1" applyAlignment="1">
      <alignment horizontal="left"/>
    </xf>
    <xf numFmtId="58" fontId="1" fillId="5" borderId="0" xfId="0" applyNumberFormat="1" applyFont="1" applyFill="1" applyAlignment="1">
      <alignment horizontal="left"/>
    </xf>
    <xf numFmtId="58" fontId="1" fillId="0" borderId="0" xfId="0" applyNumberFormat="1" applyFont="1" applyAlignment="1">
      <alignment horizontal="left"/>
    </xf>
    <xf numFmtId="58" fontId="1" fillId="4" borderId="0" xfId="0" applyNumberFormat="1" applyFont="1" applyFill="1" applyAlignment="1">
      <alignment horizontal="left"/>
    </xf>
    <xf numFmtId="176" fontId="1" fillId="2" borderId="0" xfId="0" applyNumberFormat="1" applyFont="1" applyFill="1" applyAlignment="1">
      <alignment horizontal="left"/>
    </xf>
    <xf numFmtId="0" fontId="1" fillId="0" borderId="1" xfId="0" applyFont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left"/>
    </xf>
    <xf numFmtId="0" fontId="3" fillId="0" borderId="0" xfId="0" applyFont="1" applyAlignment="1">
      <alignment horizontal="left"/>
    </xf>
    <xf numFmtId="0" fontId="4" fillId="2" borderId="0" xfId="0" applyFont="1" applyFill="1" applyAlignment="1">
      <alignment horizontal="left"/>
    </xf>
    <xf numFmtId="49" fontId="1" fillId="2" borderId="0" xfId="0" applyNumberFormat="1" applyFont="1" applyFill="1" applyAlignment="1">
      <alignment horizontal="left"/>
    </xf>
    <xf numFmtId="0" fontId="1" fillId="0" borderId="0" xfId="0" applyFont="1" applyBorder="1" applyAlignment="1">
      <alignment horizontal="left"/>
    </xf>
    <xf numFmtId="0" fontId="1" fillId="0" borderId="0" xfId="0" applyFont="1" applyFill="1" applyAlignment="1">
      <alignment horizontal="left"/>
    </xf>
    <xf numFmtId="0" fontId="0" fillId="0" borderId="0" xfId="0" applyFill="1"/>
    <xf numFmtId="49" fontId="1" fillId="0" borderId="0" xfId="0" applyNumberFormat="1" applyFont="1" applyFill="1" applyAlignment="1">
      <alignment horizontal="left"/>
    </xf>
    <xf numFmtId="0" fontId="0" fillId="0" borderId="0" xfId="0" applyBorder="1"/>
    <xf numFmtId="0" fontId="1" fillId="2" borderId="0" xfId="0" applyFont="1" applyFill="1" applyBorder="1" applyAlignment="1">
      <alignment horizontal="left"/>
    </xf>
    <xf numFmtId="0" fontId="1" fillId="3" borderId="0" xfId="0" applyFont="1" applyFill="1" applyBorder="1" applyAlignment="1">
      <alignment horizontal="left"/>
    </xf>
    <xf numFmtId="0" fontId="1" fillId="4" borderId="0" xfId="0" applyFont="1" applyFill="1" applyBorder="1" applyAlignment="1">
      <alignment horizontal="left"/>
    </xf>
    <xf numFmtId="0" fontId="1" fillId="5" borderId="0" xfId="0" applyFont="1" applyFill="1" applyBorder="1" applyAlignment="1">
      <alignment horizontal="left"/>
    </xf>
    <xf numFmtId="49" fontId="0" fillId="0" borderId="0" xfId="0" applyNumberFormat="1"/>
    <xf numFmtId="49" fontId="0" fillId="0" borderId="0" xfId="0" applyNumberFormat="1" applyBorder="1"/>
    <xf numFmtId="177" fontId="0" fillId="0" borderId="0" xfId="0" applyNumberFormat="1"/>
    <xf numFmtId="177" fontId="0" fillId="0" borderId="0" xfId="0" applyNumberFormat="1" applyBorder="1"/>
    <xf numFmtId="177" fontId="0" fillId="0" borderId="0" xfId="0" applyNumberFormat="1" applyFill="1"/>
    <xf numFmtId="177" fontId="0" fillId="7" borderId="0" xfId="0" applyNumberFormat="1" applyFill="1"/>
    <xf numFmtId="177" fontId="0" fillId="7" borderId="0" xfId="0" applyNumberFormat="1" applyFill="1" applyBorder="1"/>
    <xf numFmtId="0" fontId="0" fillId="8" borderId="0" xfId="0" applyFill="1"/>
    <xf numFmtId="177" fontId="0" fillId="8" borderId="0" xfId="0" applyNumberFormat="1" applyFill="1"/>
    <xf numFmtId="177" fontId="0" fillId="8" borderId="0" xfId="0" applyNumberFormat="1" applyFill="1" applyBorder="1"/>
    <xf numFmtId="0" fontId="0" fillId="9" borderId="0" xfId="0" applyFill="1"/>
    <xf numFmtId="177" fontId="0" fillId="9" borderId="0" xfId="0" applyNumberFormat="1" applyFill="1"/>
    <xf numFmtId="177" fontId="0" fillId="9" borderId="0" xfId="0" applyNumberFormat="1" applyFill="1" applyBorder="1"/>
    <xf numFmtId="0" fontId="0" fillId="10" borderId="0" xfId="0" applyFill="1"/>
    <xf numFmtId="177" fontId="0" fillId="10" borderId="0" xfId="0" applyNumberFormat="1" applyFill="1"/>
    <xf numFmtId="177" fontId="0" fillId="10" borderId="0" xfId="0" applyNumberFormat="1" applyFill="1" applyBorder="1"/>
    <xf numFmtId="0" fontId="0" fillId="0" borderId="0" xfId="0" applyFont="1" applyAlignment="1">
      <alignment horizontal="left"/>
    </xf>
    <xf numFmtId="0" fontId="0" fillId="7" borderId="0" xfId="0" applyFont="1" applyFill="1" applyAlignment="1">
      <alignment horizontal="left"/>
    </xf>
    <xf numFmtId="0" fontId="0" fillId="8" borderId="0" xfId="0" applyFont="1" applyFill="1" applyAlignment="1">
      <alignment horizontal="left"/>
    </xf>
    <xf numFmtId="49" fontId="0" fillId="9" borderId="0" xfId="0" applyNumberFormat="1" applyFont="1" applyFill="1" applyAlignment="1">
      <alignment horizontal="left"/>
    </xf>
    <xf numFmtId="0" fontId="0" fillId="9" borderId="0" xfId="0" applyFont="1" applyFill="1" applyAlignment="1">
      <alignment horizontal="left"/>
    </xf>
    <xf numFmtId="0" fontId="0" fillId="10" borderId="0" xfId="0" applyFont="1" applyFill="1" applyAlignment="1">
      <alignment horizontal="left"/>
    </xf>
    <xf numFmtId="0" fontId="0" fillId="0" borderId="0" xfId="0" applyFont="1" applyFill="1" applyAlignment="1">
      <alignment horizontal="left"/>
    </xf>
    <xf numFmtId="0" fontId="0" fillId="0" borderId="0" xfId="0" applyNumberFormat="1" applyFont="1" applyFill="1" applyAlignment="1">
      <alignment horizontal="left"/>
    </xf>
    <xf numFmtId="0" fontId="0" fillId="9" borderId="0" xfId="0" applyNumberFormat="1" applyFont="1" applyFill="1" applyAlignment="1">
      <alignment horizontal="left"/>
    </xf>
    <xf numFmtId="14" fontId="0" fillId="0" borderId="0" xfId="0" applyNumberFormat="1" applyFont="1" applyAlignment="1">
      <alignment horizontal="left"/>
    </xf>
    <xf numFmtId="0" fontId="0" fillId="11" borderId="0" xfId="0" applyFont="1" applyFill="1" applyAlignment="1">
      <alignment horizontal="left"/>
    </xf>
    <xf numFmtId="0" fontId="8" fillId="0" borderId="0" xfId="0" applyFont="1" applyAlignment="1">
      <alignment horizontal="left"/>
    </xf>
    <xf numFmtId="178" fontId="1" fillId="0" borderId="0" xfId="0" applyNumberFormat="1" applyFont="1" applyAlignment="1">
      <alignment horizontal="left"/>
    </xf>
    <xf numFmtId="178" fontId="1" fillId="0" borderId="1" xfId="0" applyNumberFormat="1" applyFont="1" applyBorder="1" applyAlignment="1">
      <alignment horizontal="left"/>
    </xf>
    <xf numFmtId="179" fontId="0" fillId="0" borderId="0" xfId="0" applyNumberFormat="1"/>
    <xf numFmtId="179" fontId="1" fillId="0" borderId="0" xfId="0" applyNumberFormat="1" applyFont="1" applyAlignment="1">
      <alignment horizontal="left"/>
    </xf>
    <xf numFmtId="179" fontId="1" fillId="2" borderId="0" xfId="0" applyNumberFormat="1" applyFont="1" applyFill="1" applyAlignment="1">
      <alignment horizontal="left"/>
    </xf>
    <xf numFmtId="179" fontId="1" fillId="3" borderId="0" xfId="0" applyNumberFormat="1" applyFont="1" applyFill="1" applyAlignment="1">
      <alignment horizontal="left"/>
    </xf>
    <xf numFmtId="179" fontId="1" fillId="4" borderId="0" xfId="0" applyNumberFormat="1" applyFont="1" applyFill="1" applyAlignment="1">
      <alignment horizontal="left"/>
    </xf>
    <xf numFmtId="179" fontId="1" fillId="5" borderId="0" xfId="0" applyNumberFormat="1" applyFont="1" applyFill="1" applyAlignment="1">
      <alignment horizontal="left"/>
    </xf>
    <xf numFmtId="179" fontId="1" fillId="0" borderId="0" xfId="0" applyNumberFormat="1" applyFont="1" applyBorder="1" applyAlignment="1">
      <alignment horizontal="left"/>
    </xf>
    <xf numFmtId="179" fontId="1" fillId="2" borderId="0" xfId="0" applyNumberFormat="1" applyFont="1" applyFill="1" applyBorder="1" applyAlignment="1">
      <alignment horizontal="left"/>
    </xf>
    <xf numFmtId="179" fontId="1" fillId="3" borderId="0" xfId="0" applyNumberFormat="1" applyFont="1" applyFill="1" applyBorder="1" applyAlignment="1">
      <alignment horizontal="left"/>
    </xf>
    <xf numFmtId="179" fontId="1" fillId="4" borderId="0" xfId="0" applyNumberFormat="1" applyFont="1" applyFill="1" applyBorder="1" applyAlignment="1">
      <alignment horizontal="left"/>
    </xf>
    <xf numFmtId="179" fontId="1" fillId="5" borderId="0" xfId="0" applyNumberFormat="1" applyFont="1" applyFill="1" applyBorder="1" applyAlignment="1">
      <alignment horizontal="left"/>
    </xf>
    <xf numFmtId="179" fontId="0" fillId="2" borderId="0" xfId="0" applyNumberFormat="1" applyFont="1" applyFill="1" applyAlignment="1">
      <alignment horizontal="left"/>
    </xf>
    <xf numFmtId="179" fontId="0" fillId="0" borderId="0" xfId="0" applyNumberFormat="1" applyBorder="1"/>
    <xf numFmtId="0" fontId="0" fillId="0" borderId="0" xfId="0" applyNumberFormat="1"/>
    <xf numFmtId="179" fontId="0" fillId="11" borderId="0" xfId="0" applyNumberFormat="1" applyFill="1"/>
    <xf numFmtId="0" fontId="0" fillId="11" borderId="0" xfId="0" applyNumberFormat="1" applyFill="1"/>
    <xf numFmtId="58" fontId="0" fillId="10" borderId="0" xfId="0" applyNumberFormat="1" applyFont="1" applyFill="1" applyAlignment="1">
      <alignment horizontal="left"/>
    </xf>
    <xf numFmtId="58" fontId="0" fillId="0" borderId="0" xfId="0" applyNumberFormat="1" applyFont="1" applyAlignment="1">
      <alignment horizontal="left"/>
    </xf>
    <xf numFmtId="180" fontId="0" fillId="0" borderId="0" xfId="0" applyNumberFormat="1"/>
    <xf numFmtId="180" fontId="0" fillId="11" borderId="0" xfId="0" applyNumberFormat="1" applyFill="1"/>
    <xf numFmtId="0" fontId="0" fillId="0" borderId="0" xfId="0" applyFill="1" applyBorder="1"/>
    <xf numFmtId="49" fontId="0" fillId="11" borderId="0" xfId="0" applyNumberFormat="1" applyFill="1"/>
    <xf numFmtId="179" fontId="1" fillId="11" borderId="0" xfId="0" applyNumberFormat="1" applyFont="1" applyFill="1" applyAlignment="1">
      <alignment horizontal="left"/>
    </xf>
    <xf numFmtId="179" fontId="1" fillId="6" borderId="0" xfId="0" applyNumberFormat="1" applyFont="1" applyFill="1" applyAlignment="1">
      <alignment horizontal="left"/>
    </xf>
    <xf numFmtId="0" fontId="0" fillId="11" borderId="0" xfId="0" applyFill="1"/>
  </cellXfs>
  <cellStyles count="19">
    <cellStyle name="常规" xfId="0" builtinId="0"/>
    <cellStyle name="超链接" xfId="1" builtinId="8" hidden="1"/>
    <cellStyle name="超链接" xfId="3" builtinId="8" hidden="1"/>
    <cellStyle name="超链接" xfId="5" builtinId="8" hidden="1"/>
    <cellStyle name="超链接" xfId="7" builtinId="8" hidden="1"/>
    <cellStyle name="超链接" xfId="9" builtinId="8" hidden="1"/>
    <cellStyle name="超链接" xfId="11" builtinId="8" hidden="1"/>
    <cellStyle name="超链接" xfId="13" builtinId="8" hidden="1"/>
    <cellStyle name="超链接" xfId="15" builtinId="8" hidden="1"/>
    <cellStyle name="超链接" xfId="17" builtinId="8" hidden="1"/>
    <cellStyle name="已访问的超链接" xfId="2" builtinId="9" hidden="1"/>
    <cellStyle name="已访问的超链接" xfId="4" builtinId="9" hidden="1"/>
    <cellStyle name="已访问的超链接" xfId="6" builtinId="9" hidden="1"/>
    <cellStyle name="已访问的超链接" xfId="8" builtinId="9" hidden="1"/>
    <cellStyle name="已访问的超链接" xfId="10" builtinId="9" hidden="1"/>
    <cellStyle name="已访问的超链接" xfId="12" builtinId="9" hidden="1"/>
    <cellStyle name="已访问的超链接" xfId="14" builtinId="9" hidden="1"/>
    <cellStyle name="已访问的超链接" xfId="16" builtinId="9" hidden="1"/>
    <cellStyle name="已访问的超链接" xfId="18" builtinId="9" hidden="1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119</xdr:row>
      <xdr:rowOff>0</xdr:rowOff>
    </xdr:from>
    <xdr:to>
      <xdr:col>8</xdr:col>
      <xdr:colOff>128186</xdr:colOff>
      <xdr:row>145</xdr:row>
      <xdr:rowOff>200048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00C4B9BE-1159-7D4D-BCB0-68F8971AC5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24180800"/>
          <a:ext cx="6986186" cy="548324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130</xdr:row>
      <xdr:rowOff>0</xdr:rowOff>
    </xdr:from>
    <xdr:to>
      <xdr:col>5</xdr:col>
      <xdr:colOff>939800</xdr:colOff>
      <xdr:row>152</xdr:row>
      <xdr:rowOff>74346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C36D4D99-421D-124C-A639-BDC1848D48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26416000"/>
          <a:ext cx="6350000" cy="454474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129"/>
  <sheetViews>
    <sheetView workbookViewId="0">
      <selection activeCell="BD71" sqref="BD71"/>
    </sheetView>
  </sheetViews>
  <sheetFormatPr baseColWidth="10" defaultRowHeight="16"/>
  <cols>
    <col min="1" max="3" width="11.1640625" bestFit="1" customWidth="1"/>
    <col min="4" max="4" width="16.1640625" customWidth="1"/>
    <col min="5" max="6" width="11.1640625" bestFit="1" customWidth="1"/>
    <col min="8" max="8" width="15.33203125" bestFit="1" customWidth="1"/>
    <col min="9" max="10" width="11.1640625" bestFit="1" customWidth="1"/>
    <col min="11" max="11" width="13.6640625" bestFit="1" customWidth="1"/>
    <col min="12" max="22" width="11.1640625" bestFit="1" customWidth="1"/>
    <col min="23" max="32" width="11" bestFit="1" customWidth="1"/>
    <col min="33" max="33" width="17.5" customWidth="1"/>
    <col min="34" max="35" width="11" bestFit="1" customWidth="1"/>
    <col min="36" max="36" width="14.5" bestFit="1" customWidth="1"/>
    <col min="37" max="45" width="11" bestFit="1" customWidth="1"/>
    <col min="46" max="46" width="12.1640625" bestFit="1" customWidth="1"/>
  </cols>
  <sheetData>
    <row r="1" spans="1:47">
      <c r="A1" s="1" t="s">
        <v>0</v>
      </c>
      <c r="B1" s="1" t="s">
        <v>1</v>
      </c>
      <c r="C1" s="1" t="s">
        <v>2</v>
      </c>
      <c r="D1" s="7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2" t="s">
        <v>19</v>
      </c>
      <c r="U1" s="2" t="s">
        <v>20</v>
      </c>
      <c r="V1" s="2" t="s">
        <v>21</v>
      </c>
      <c r="W1" s="3" t="s">
        <v>22</v>
      </c>
      <c r="X1" s="3" t="s">
        <v>23</v>
      </c>
      <c r="Y1" s="3" t="s">
        <v>24</v>
      </c>
      <c r="Z1" s="4" t="s">
        <v>25</v>
      </c>
      <c r="AA1" s="5" t="s">
        <v>23</v>
      </c>
      <c r="AB1" s="5" t="s">
        <v>26</v>
      </c>
      <c r="AC1" s="6" t="s">
        <v>27</v>
      </c>
      <c r="AD1" s="6" t="s">
        <v>28</v>
      </c>
      <c r="AE1" s="6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  <c r="AL1" s="1" t="s">
        <v>36</v>
      </c>
      <c r="AM1" s="1" t="s">
        <v>37</v>
      </c>
      <c r="AN1" s="1" t="s">
        <v>38</v>
      </c>
      <c r="AO1" s="1" t="s">
        <v>39</v>
      </c>
      <c r="AP1" s="1" t="s">
        <v>40</v>
      </c>
      <c r="AQ1" s="1" t="s">
        <v>8</v>
      </c>
      <c r="AR1" s="1" t="s">
        <v>41</v>
      </c>
      <c r="AS1" s="1" t="s">
        <v>42</v>
      </c>
      <c r="AT1" s="1"/>
      <c r="AU1" s="1"/>
    </row>
    <row r="2" spans="1:47">
      <c r="A2" s="1">
        <v>1</v>
      </c>
      <c r="B2" s="1">
        <v>2</v>
      </c>
      <c r="C2" s="1">
        <v>1</v>
      </c>
      <c r="D2" s="61">
        <v>16541</v>
      </c>
      <c r="E2" s="1">
        <v>52</v>
      </c>
      <c r="F2" s="1">
        <v>2</v>
      </c>
      <c r="G2" s="1" t="s">
        <v>43</v>
      </c>
      <c r="H2" s="1" t="s">
        <v>44</v>
      </c>
      <c r="I2" s="1">
        <v>20</v>
      </c>
      <c r="J2" s="1">
        <v>68</v>
      </c>
      <c r="K2" s="1" t="s">
        <v>45</v>
      </c>
      <c r="L2" s="1">
        <v>495</v>
      </c>
      <c r="M2" s="1">
        <v>2</v>
      </c>
      <c r="N2" s="1">
        <v>0</v>
      </c>
      <c r="O2" s="1">
        <v>0.25</v>
      </c>
      <c r="P2" s="1">
        <v>0.25</v>
      </c>
      <c r="Q2" s="1">
        <v>0</v>
      </c>
      <c r="R2" s="1">
        <v>9.6999999999999993</v>
      </c>
      <c r="S2" s="1">
        <v>0</v>
      </c>
      <c r="T2" s="2">
        <v>0.5</v>
      </c>
      <c r="U2" s="2">
        <v>10</v>
      </c>
      <c r="V2" s="2" t="s">
        <v>46</v>
      </c>
      <c r="W2" s="3">
        <v>0.3</v>
      </c>
      <c r="X2" s="3">
        <v>10.199999999999999</v>
      </c>
      <c r="Y2" s="3">
        <v>156</v>
      </c>
      <c r="Z2" s="4" t="s">
        <v>46</v>
      </c>
      <c r="AA2" s="5" t="s">
        <v>46</v>
      </c>
      <c r="AB2" s="5" t="s">
        <v>46</v>
      </c>
      <c r="AC2" s="6">
        <v>0.5</v>
      </c>
      <c r="AD2" s="6">
        <v>10</v>
      </c>
      <c r="AE2" s="6">
        <v>123</v>
      </c>
      <c r="AF2" s="1">
        <v>0</v>
      </c>
      <c r="AG2" s="1">
        <v>0</v>
      </c>
      <c r="AH2" s="1">
        <v>0</v>
      </c>
      <c r="AI2" s="1">
        <v>0</v>
      </c>
      <c r="AJ2" s="1">
        <v>0</v>
      </c>
      <c r="AK2" s="1">
        <v>0</v>
      </c>
      <c r="AL2" s="1">
        <v>0</v>
      </c>
      <c r="AM2" s="1">
        <v>0</v>
      </c>
      <c r="AN2" s="1">
        <v>0</v>
      </c>
      <c r="AO2" s="1">
        <v>0</v>
      </c>
      <c r="AP2" s="1">
        <v>0</v>
      </c>
      <c r="AQ2" s="1">
        <v>0</v>
      </c>
      <c r="AR2" s="1">
        <v>0</v>
      </c>
      <c r="AS2" s="1">
        <v>0</v>
      </c>
      <c r="AT2" s="1"/>
      <c r="AU2" s="1"/>
    </row>
    <row r="3" spans="1:47">
      <c r="A3" s="1">
        <v>1</v>
      </c>
      <c r="B3" s="1" t="s">
        <v>46</v>
      </c>
      <c r="C3" s="1">
        <v>1</v>
      </c>
      <c r="D3" s="61">
        <v>16541</v>
      </c>
      <c r="E3" s="1" t="s">
        <v>46</v>
      </c>
      <c r="F3" s="1">
        <v>3</v>
      </c>
      <c r="G3" s="1" t="s">
        <v>46</v>
      </c>
      <c r="H3" s="1" t="s">
        <v>47</v>
      </c>
      <c r="I3" s="1">
        <v>20</v>
      </c>
      <c r="J3" s="1">
        <v>67</v>
      </c>
      <c r="K3" s="1" t="s">
        <v>45</v>
      </c>
      <c r="L3" s="1" t="s">
        <v>48</v>
      </c>
      <c r="M3" s="1">
        <v>2</v>
      </c>
      <c r="N3" s="1">
        <v>0</v>
      </c>
      <c r="O3" s="1">
        <v>0.2</v>
      </c>
      <c r="P3" s="1">
        <v>0.8</v>
      </c>
      <c r="Q3" s="1">
        <v>0</v>
      </c>
      <c r="R3" s="1">
        <v>8.8000000000000007</v>
      </c>
      <c r="S3" s="1">
        <v>0</v>
      </c>
      <c r="T3" s="2">
        <v>0.5</v>
      </c>
      <c r="U3" s="2">
        <v>11</v>
      </c>
      <c r="V3" s="2">
        <v>179</v>
      </c>
      <c r="W3" s="3">
        <v>0.6</v>
      </c>
      <c r="X3" s="3">
        <v>9.1</v>
      </c>
      <c r="Y3" s="3">
        <v>168</v>
      </c>
      <c r="Z3" s="5">
        <v>0.6</v>
      </c>
      <c r="AA3" s="5" t="s">
        <v>46</v>
      </c>
      <c r="AB3" s="5" t="s">
        <v>46</v>
      </c>
      <c r="AC3" s="6">
        <v>0.5</v>
      </c>
      <c r="AD3" s="6">
        <v>8.6999999999999993</v>
      </c>
      <c r="AE3" s="6">
        <v>238</v>
      </c>
      <c r="AF3" s="1">
        <v>0</v>
      </c>
      <c r="AG3" s="1">
        <v>0</v>
      </c>
      <c r="AH3" s="1">
        <v>0</v>
      </c>
      <c r="AI3" s="1">
        <v>0</v>
      </c>
      <c r="AJ3" s="1">
        <v>0</v>
      </c>
      <c r="AK3" s="1">
        <v>0</v>
      </c>
      <c r="AL3" s="1">
        <v>40</v>
      </c>
      <c r="AM3" s="1">
        <v>0</v>
      </c>
      <c r="AN3" s="1">
        <v>0</v>
      </c>
      <c r="AO3" s="1">
        <v>0</v>
      </c>
      <c r="AP3" s="1">
        <v>0</v>
      </c>
      <c r="AQ3" s="1">
        <v>0</v>
      </c>
      <c r="AR3" s="1">
        <v>0</v>
      </c>
      <c r="AS3" s="1">
        <v>0</v>
      </c>
      <c r="AT3" s="1"/>
      <c r="AU3" s="1"/>
    </row>
    <row r="4" spans="1:47">
      <c r="A4" s="1">
        <v>1</v>
      </c>
      <c r="B4" s="1" t="s">
        <v>46</v>
      </c>
      <c r="C4" s="1">
        <v>1</v>
      </c>
      <c r="D4" s="61">
        <v>16541</v>
      </c>
      <c r="E4" s="1" t="s">
        <v>46</v>
      </c>
      <c r="F4" s="1">
        <v>3</v>
      </c>
      <c r="G4" s="1" t="s">
        <v>46</v>
      </c>
      <c r="H4" s="1" t="s">
        <v>49</v>
      </c>
      <c r="I4" s="1">
        <v>20</v>
      </c>
      <c r="J4" s="1">
        <v>70</v>
      </c>
      <c r="K4" s="1" t="s">
        <v>45</v>
      </c>
      <c r="L4" s="1">
        <v>341</v>
      </c>
      <c r="M4" s="1">
        <v>2</v>
      </c>
      <c r="N4" s="1">
        <v>1</v>
      </c>
      <c r="O4" s="1">
        <v>0.2</v>
      </c>
      <c r="P4" s="1">
        <v>0.4</v>
      </c>
      <c r="Q4" s="1">
        <v>0</v>
      </c>
      <c r="R4" s="1">
        <v>7.6</v>
      </c>
      <c r="S4" s="1">
        <v>0</v>
      </c>
      <c r="T4" s="2" t="s">
        <v>46</v>
      </c>
      <c r="U4" s="2" t="s">
        <v>46</v>
      </c>
      <c r="V4" s="2" t="s">
        <v>46</v>
      </c>
      <c r="W4" s="3">
        <v>0.2</v>
      </c>
      <c r="X4" s="3">
        <v>10.5</v>
      </c>
      <c r="Y4" s="3">
        <v>326</v>
      </c>
      <c r="Z4" s="5" t="s">
        <v>46</v>
      </c>
      <c r="AA4" s="5" t="s">
        <v>46</v>
      </c>
      <c r="AB4" s="5" t="s">
        <v>46</v>
      </c>
      <c r="AC4" s="6">
        <v>0.25</v>
      </c>
      <c r="AD4" s="6">
        <v>5</v>
      </c>
      <c r="AE4" s="6">
        <v>296</v>
      </c>
      <c r="AF4" s="1">
        <v>0</v>
      </c>
      <c r="AG4" s="1">
        <v>0</v>
      </c>
      <c r="AH4" s="1">
        <v>0</v>
      </c>
      <c r="AI4" s="1">
        <v>0</v>
      </c>
      <c r="AJ4" s="1">
        <v>0</v>
      </c>
      <c r="AK4" s="1">
        <v>0</v>
      </c>
      <c r="AL4" s="1">
        <v>0</v>
      </c>
      <c r="AM4" s="1">
        <v>0</v>
      </c>
      <c r="AN4" s="1">
        <v>0</v>
      </c>
      <c r="AO4" s="1">
        <v>0</v>
      </c>
      <c r="AP4" s="1">
        <v>0</v>
      </c>
      <c r="AQ4" s="1">
        <v>0</v>
      </c>
      <c r="AR4" s="1">
        <v>0</v>
      </c>
      <c r="AS4" s="1">
        <v>0</v>
      </c>
      <c r="AT4" s="1"/>
      <c r="AU4" s="1"/>
    </row>
    <row r="5" spans="1:47">
      <c r="A5" s="1">
        <v>2</v>
      </c>
      <c r="B5" s="1">
        <v>1</v>
      </c>
      <c r="C5" s="1">
        <v>1</v>
      </c>
      <c r="D5" s="61">
        <v>27249</v>
      </c>
      <c r="E5" s="1">
        <v>33</v>
      </c>
      <c r="F5" s="1">
        <v>3</v>
      </c>
      <c r="G5" s="1" t="s">
        <v>43</v>
      </c>
      <c r="H5" s="1" t="s">
        <v>50</v>
      </c>
      <c r="I5" s="1">
        <v>20</v>
      </c>
      <c r="J5" s="1">
        <v>36</v>
      </c>
      <c r="K5" s="1" t="s">
        <v>51</v>
      </c>
      <c r="L5" s="1" t="s">
        <v>52</v>
      </c>
      <c r="M5" s="1">
        <v>1</v>
      </c>
      <c r="N5" s="1">
        <v>0</v>
      </c>
      <c r="O5" s="1">
        <v>0.5</v>
      </c>
      <c r="P5" s="1">
        <v>0.6</v>
      </c>
      <c r="Q5" s="1">
        <v>0</v>
      </c>
      <c r="R5" s="1">
        <v>13.7</v>
      </c>
      <c r="S5" s="1">
        <v>0</v>
      </c>
      <c r="T5" s="2">
        <v>0.5</v>
      </c>
      <c r="U5" s="2">
        <v>15.8</v>
      </c>
      <c r="V5" s="2" t="s">
        <v>359</v>
      </c>
      <c r="W5" s="3" t="s">
        <v>46</v>
      </c>
      <c r="X5" s="3" t="s">
        <v>46</v>
      </c>
      <c r="Y5" s="3" t="s">
        <v>46</v>
      </c>
      <c r="Z5" s="4" t="s">
        <v>53</v>
      </c>
      <c r="AA5" s="5">
        <v>12.3</v>
      </c>
      <c r="AB5" s="5" t="s">
        <v>54</v>
      </c>
      <c r="AC5" s="6">
        <v>0.5</v>
      </c>
      <c r="AD5" s="6">
        <v>17</v>
      </c>
      <c r="AE5" s="6" t="s">
        <v>55</v>
      </c>
      <c r="AF5" s="1">
        <v>0</v>
      </c>
      <c r="AG5" s="1">
        <v>0</v>
      </c>
      <c r="AH5" s="1">
        <v>0</v>
      </c>
      <c r="AI5" s="1">
        <v>0</v>
      </c>
      <c r="AJ5" s="1"/>
      <c r="AK5" s="1">
        <v>0</v>
      </c>
      <c r="AL5" s="1">
        <v>0</v>
      </c>
      <c r="AM5" s="1"/>
      <c r="AN5" s="1"/>
      <c r="AO5" s="1"/>
      <c r="AP5" s="1"/>
      <c r="AQ5" s="1"/>
      <c r="AR5" s="1"/>
      <c r="AS5" s="1"/>
      <c r="AT5" s="1"/>
      <c r="AU5" s="1"/>
    </row>
    <row r="6" spans="1:47">
      <c r="A6" s="1">
        <v>2</v>
      </c>
      <c r="B6" s="1" t="s">
        <v>46</v>
      </c>
      <c r="C6" s="1">
        <v>1</v>
      </c>
      <c r="D6" s="61">
        <v>27249</v>
      </c>
      <c r="E6" s="1" t="s">
        <v>46</v>
      </c>
      <c r="F6" s="1">
        <v>2</v>
      </c>
      <c r="G6" s="1" t="s">
        <v>46</v>
      </c>
      <c r="H6" s="1" t="s">
        <v>56</v>
      </c>
      <c r="I6" s="1">
        <v>20</v>
      </c>
      <c r="J6" s="1">
        <v>36</v>
      </c>
      <c r="K6" s="1" t="s">
        <v>51</v>
      </c>
      <c r="L6" s="1">
        <v>467</v>
      </c>
      <c r="M6" s="1">
        <v>1</v>
      </c>
      <c r="N6" s="1">
        <v>0</v>
      </c>
      <c r="O6" s="1">
        <v>0.5</v>
      </c>
      <c r="P6" s="1">
        <v>0.5</v>
      </c>
      <c r="Q6" s="1">
        <v>0</v>
      </c>
      <c r="R6" s="1">
        <v>12.3</v>
      </c>
      <c r="S6" s="1">
        <v>0</v>
      </c>
      <c r="T6" s="2">
        <v>0.4</v>
      </c>
      <c r="U6" s="2">
        <v>19.600000000000001</v>
      </c>
      <c r="V6" s="2">
        <v>229</v>
      </c>
      <c r="W6" s="3">
        <v>0.6</v>
      </c>
      <c r="X6" s="3">
        <v>21</v>
      </c>
      <c r="Y6" s="3" t="s">
        <v>46</v>
      </c>
      <c r="Z6" s="4" t="s">
        <v>46</v>
      </c>
      <c r="AA6" s="5" t="s">
        <v>46</v>
      </c>
      <c r="AB6" s="5" t="s">
        <v>46</v>
      </c>
      <c r="AC6" s="6" t="s">
        <v>57</v>
      </c>
      <c r="AD6" s="6">
        <v>14.9</v>
      </c>
      <c r="AE6" s="6">
        <v>192</v>
      </c>
      <c r="AF6" s="1">
        <v>0</v>
      </c>
      <c r="AG6" s="1">
        <v>0</v>
      </c>
      <c r="AH6" s="1">
        <v>0</v>
      </c>
      <c r="AI6" s="1">
        <v>0</v>
      </c>
      <c r="AJ6" s="1">
        <v>0</v>
      </c>
      <c r="AK6" s="1">
        <v>0</v>
      </c>
      <c r="AL6" s="1">
        <v>0</v>
      </c>
      <c r="AM6" s="1">
        <v>0</v>
      </c>
      <c r="AN6" s="1">
        <v>0</v>
      </c>
      <c r="AO6" s="1">
        <v>0</v>
      </c>
      <c r="AP6" s="1">
        <v>0</v>
      </c>
      <c r="AQ6" s="1">
        <v>0</v>
      </c>
      <c r="AR6" s="1">
        <v>0</v>
      </c>
      <c r="AS6" s="1"/>
      <c r="AT6" s="1"/>
      <c r="AU6" s="1"/>
    </row>
    <row r="7" spans="1:47">
      <c r="A7" s="1">
        <v>3</v>
      </c>
      <c r="B7" s="1">
        <v>2</v>
      </c>
      <c r="C7" s="1">
        <v>1</v>
      </c>
      <c r="D7" s="61">
        <v>29862</v>
      </c>
      <c r="E7" s="1">
        <v>21</v>
      </c>
      <c r="F7" s="1" t="s">
        <v>58</v>
      </c>
      <c r="G7" s="1"/>
      <c r="H7" s="1" t="s">
        <v>59</v>
      </c>
      <c r="I7" s="1">
        <v>20</v>
      </c>
      <c r="J7" s="1">
        <v>31</v>
      </c>
      <c r="K7" s="1" t="s">
        <v>60</v>
      </c>
      <c r="L7" s="1">
        <v>891</v>
      </c>
      <c r="M7" s="1">
        <v>1</v>
      </c>
      <c r="N7" s="1">
        <v>1</v>
      </c>
      <c r="O7" s="1">
        <v>0.1</v>
      </c>
      <c r="P7" s="1">
        <v>0.2</v>
      </c>
      <c r="Q7" s="1" t="s">
        <v>61</v>
      </c>
      <c r="R7" s="1" t="s">
        <v>523</v>
      </c>
      <c r="S7" s="1">
        <v>0</v>
      </c>
      <c r="T7" s="2">
        <v>0.1</v>
      </c>
      <c r="U7" s="2" t="s">
        <v>523</v>
      </c>
      <c r="V7" s="2">
        <v>1042</v>
      </c>
      <c r="W7" s="3"/>
      <c r="X7" s="3" t="s">
        <v>523</v>
      </c>
      <c r="Y7" s="3"/>
      <c r="Z7" s="5"/>
      <c r="AA7" s="5" t="s">
        <v>523</v>
      </c>
      <c r="AB7" s="5"/>
      <c r="AC7" s="6">
        <v>0.1</v>
      </c>
      <c r="AD7" s="6" t="s">
        <v>522</v>
      </c>
      <c r="AE7" s="6">
        <v>1078</v>
      </c>
      <c r="AF7" s="1"/>
      <c r="AG7" s="1">
        <v>0</v>
      </c>
      <c r="AH7" s="1">
        <v>0</v>
      </c>
      <c r="AI7" s="1">
        <v>0</v>
      </c>
      <c r="AJ7" s="1">
        <v>0</v>
      </c>
      <c r="AK7" s="1">
        <v>0</v>
      </c>
      <c r="AL7" s="1">
        <v>0</v>
      </c>
      <c r="AM7" s="1">
        <v>0</v>
      </c>
      <c r="AN7" s="1">
        <v>0</v>
      </c>
      <c r="AO7" s="1">
        <v>0</v>
      </c>
      <c r="AP7" s="1">
        <v>0</v>
      </c>
      <c r="AQ7" s="1">
        <v>0</v>
      </c>
      <c r="AR7" s="1">
        <v>0</v>
      </c>
      <c r="AS7" s="1"/>
      <c r="AT7" s="1"/>
      <c r="AU7" s="1"/>
    </row>
    <row r="8" spans="1:47">
      <c r="A8" s="1">
        <v>4</v>
      </c>
      <c r="B8" s="1">
        <v>2</v>
      </c>
      <c r="C8" s="1">
        <v>1</v>
      </c>
      <c r="D8" s="61">
        <v>21761</v>
      </c>
      <c r="E8" s="1">
        <v>49</v>
      </c>
      <c r="F8" s="1">
        <v>3</v>
      </c>
      <c r="G8" s="1"/>
      <c r="H8" s="1" t="s">
        <v>62</v>
      </c>
      <c r="I8" s="1">
        <v>20</v>
      </c>
      <c r="J8" s="1">
        <v>53</v>
      </c>
      <c r="K8" s="1" t="s">
        <v>63</v>
      </c>
      <c r="L8" s="1">
        <v>255</v>
      </c>
      <c r="M8" s="1">
        <v>1</v>
      </c>
      <c r="N8" s="1">
        <v>0</v>
      </c>
      <c r="O8" s="1">
        <v>0.8</v>
      </c>
      <c r="P8" s="1">
        <v>0.8</v>
      </c>
      <c r="Q8" s="1">
        <v>0</v>
      </c>
      <c r="R8" s="1" t="s">
        <v>522</v>
      </c>
      <c r="S8" s="1">
        <v>0</v>
      </c>
      <c r="T8" s="2">
        <v>1</v>
      </c>
      <c r="U8" s="2" t="s">
        <v>522</v>
      </c>
      <c r="V8" s="2" t="s">
        <v>46</v>
      </c>
      <c r="W8" s="3">
        <v>1.2</v>
      </c>
      <c r="X8" s="3" t="s">
        <v>522</v>
      </c>
      <c r="Y8" s="3" t="s">
        <v>46</v>
      </c>
      <c r="Z8" s="5">
        <v>1</v>
      </c>
      <c r="AA8" s="5">
        <v>25</v>
      </c>
      <c r="AB8" s="5">
        <v>197</v>
      </c>
      <c r="AC8" s="6">
        <v>1.2</v>
      </c>
      <c r="AD8" s="6" t="s">
        <v>522</v>
      </c>
      <c r="AE8" s="6">
        <v>200</v>
      </c>
      <c r="AF8" s="1">
        <v>0</v>
      </c>
      <c r="AG8" s="1">
        <v>0</v>
      </c>
      <c r="AH8" s="1">
        <v>1</v>
      </c>
      <c r="AI8" s="1">
        <v>0</v>
      </c>
      <c r="AJ8" s="1"/>
      <c r="AK8" s="1"/>
      <c r="AL8" s="1">
        <v>36</v>
      </c>
      <c r="AM8" s="1">
        <v>1</v>
      </c>
      <c r="AN8" s="1" t="s">
        <v>64</v>
      </c>
      <c r="AO8" s="1">
        <v>44</v>
      </c>
      <c r="AP8" s="1">
        <v>0.6</v>
      </c>
      <c r="AQ8" s="1">
        <v>20</v>
      </c>
      <c r="AR8" s="1">
        <v>283</v>
      </c>
      <c r="AS8" s="1"/>
      <c r="AT8" s="1"/>
      <c r="AU8" s="1"/>
    </row>
    <row r="9" spans="1:47">
      <c r="A9" s="1">
        <v>4</v>
      </c>
      <c r="B9" s="1" t="s">
        <v>358</v>
      </c>
      <c r="C9" s="1">
        <v>1</v>
      </c>
      <c r="D9" s="61">
        <v>21761</v>
      </c>
      <c r="E9" s="1">
        <v>49</v>
      </c>
      <c r="F9" s="1">
        <v>2</v>
      </c>
      <c r="G9" s="1"/>
      <c r="H9" s="1" t="s">
        <v>65</v>
      </c>
      <c r="I9" s="1">
        <v>20</v>
      </c>
      <c r="J9" s="1">
        <v>53</v>
      </c>
      <c r="K9" s="1" t="s">
        <v>63</v>
      </c>
      <c r="L9" s="1">
        <v>519</v>
      </c>
      <c r="M9" s="1">
        <v>1</v>
      </c>
      <c r="N9" s="1">
        <v>0</v>
      </c>
      <c r="O9" s="1">
        <v>0.6</v>
      </c>
      <c r="P9" s="1">
        <v>1</v>
      </c>
      <c r="Q9" s="1">
        <v>0</v>
      </c>
      <c r="R9" s="1" t="s">
        <v>523</v>
      </c>
      <c r="S9" s="1">
        <v>0</v>
      </c>
      <c r="T9" s="2">
        <v>0.8</v>
      </c>
      <c r="U9" s="2" t="s">
        <v>522</v>
      </c>
      <c r="V9" s="2">
        <v>243</v>
      </c>
      <c r="W9" s="3">
        <v>0.9</v>
      </c>
      <c r="X9" s="3" t="s">
        <v>522</v>
      </c>
      <c r="Y9" s="3" t="s">
        <v>46</v>
      </c>
      <c r="Z9" s="5">
        <v>1</v>
      </c>
      <c r="AA9" s="5" t="s">
        <v>522</v>
      </c>
      <c r="AB9" s="5" t="s">
        <v>46</v>
      </c>
      <c r="AC9" s="6">
        <v>1.2</v>
      </c>
      <c r="AD9" s="6" t="s">
        <v>522</v>
      </c>
      <c r="AE9" s="6">
        <v>196</v>
      </c>
      <c r="AF9" s="1">
        <v>0</v>
      </c>
      <c r="AG9" s="1">
        <v>0</v>
      </c>
      <c r="AH9" s="1">
        <v>0</v>
      </c>
      <c r="AI9" s="1">
        <v>0</v>
      </c>
      <c r="AJ9" s="1">
        <v>0</v>
      </c>
      <c r="AK9" s="1"/>
      <c r="AL9" s="1">
        <v>33</v>
      </c>
      <c r="AM9" s="1">
        <v>1</v>
      </c>
      <c r="AN9" s="1" t="s">
        <v>66</v>
      </c>
      <c r="AO9" s="1">
        <v>33</v>
      </c>
      <c r="AP9" s="1">
        <v>0.8</v>
      </c>
      <c r="AQ9" s="1">
        <v>20</v>
      </c>
      <c r="AR9" s="1">
        <v>327</v>
      </c>
      <c r="AS9" s="1"/>
      <c r="AT9" s="1"/>
      <c r="AU9" s="1"/>
    </row>
    <row r="10" spans="1:47">
      <c r="A10" s="1">
        <v>5</v>
      </c>
      <c r="B10" s="1">
        <v>2</v>
      </c>
      <c r="C10" s="1">
        <v>1</v>
      </c>
      <c r="D10" s="61">
        <v>27270</v>
      </c>
      <c r="E10" s="1">
        <v>44</v>
      </c>
      <c r="F10" s="1">
        <v>3</v>
      </c>
      <c r="G10" s="1" t="s">
        <v>68</v>
      </c>
      <c r="H10" s="1" t="s">
        <v>69</v>
      </c>
      <c r="I10" s="1">
        <v>20</v>
      </c>
      <c r="J10" s="1">
        <v>45</v>
      </c>
      <c r="K10" s="1" t="s">
        <v>67</v>
      </c>
      <c r="L10" s="1">
        <v>301</v>
      </c>
      <c r="M10" s="1">
        <v>1</v>
      </c>
      <c r="N10" s="1">
        <v>0</v>
      </c>
      <c r="O10" s="1">
        <v>0.4</v>
      </c>
      <c r="P10" s="1">
        <v>0.6</v>
      </c>
      <c r="Q10" s="1" t="s">
        <v>70</v>
      </c>
      <c r="R10" s="1">
        <v>11</v>
      </c>
      <c r="S10" s="1">
        <v>0</v>
      </c>
      <c r="T10" s="2">
        <v>0.5</v>
      </c>
      <c r="U10" s="2">
        <v>22.9</v>
      </c>
      <c r="V10" s="2">
        <v>212</v>
      </c>
      <c r="W10" s="3">
        <v>0.5</v>
      </c>
      <c r="X10" s="3">
        <v>23</v>
      </c>
      <c r="Y10" s="3">
        <v>206</v>
      </c>
      <c r="Z10" s="5">
        <v>0.5</v>
      </c>
      <c r="AA10" s="5">
        <v>28</v>
      </c>
      <c r="AB10" s="4" t="s">
        <v>71</v>
      </c>
      <c r="AC10" s="6">
        <v>0.6</v>
      </c>
      <c r="AD10" s="6">
        <v>10.4</v>
      </c>
      <c r="AE10" s="6">
        <v>238</v>
      </c>
      <c r="AF10" s="1">
        <v>1</v>
      </c>
      <c r="AG10" s="1">
        <v>3</v>
      </c>
      <c r="AH10" s="1">
        <v>2</v>
      </c>
      <c r="AI10" s="1">
        <v>0</v>
      </c>
      <c r="AJ10" s="1">
        <v>0</v>
      </c>
      <c r="AK10" s="1">
        <v>0</v>
      </c>
      <c r="AL10" s="1">
        <v>0</v>
      </c>
      <c r="AM10" s="1"/>
      <c r="AN10" s="1"/>
      <c r="AO10" s="1"/>
      <c r="AP10" s="1"/>
      <c r="AQ10" s="1"/>
      <c r="AR10" s="1"/>
      <c r="AS10" s="1"/>
      <c r="AT10" s="1"/>
      <c r="AU10" s="1"/>
    </row>
    <row r="11" spans="1:47">
      <c r="A11" s="1">
        <v>5</v>
      </c>
      <c r="B11" s="1" t="s">
        <v>46</v>
      </c>
      <c r="C11" s="1">
        <v>1</v>
      </c>
      <c r="D11" s="61">
        <v>27270</v>
      </c>
      <c r="E11" s="1">
        <v>44</v>
      </c>
      <c r="F11" s="1">
        <v>2</v>
      </c>
      <c r="G11" s="1" t="s">
        <v>68</v>
      </c>
      <c r="H11" s="1" t="s">
        <v>72</v>
      </c>
      <c r="I11" s="1">
        <v>16</v>
      </c>
      <c r="J11" s="1">
        <v>45</v>
      </c>
      <c r="K11" s="1" t="s">
        <v>67</v>
      </c>
      <c r="L11" s="1">
        <v>449</v>
      </c>
      <c r="M11" s="1">
        <v>1</v>
      </c>
      <c r="N11" s="1">
        <v>0</v>
      </c>
      <c r="O11" s="1">
        <v>0.4</v>
      </c>
      <c r="P11" s="1">
        <v>0.5</v>
      </c>
      <c r="Q11" s="1">
        <v>0</v>
      </c>
      <c r="R11" s="1">
        <v>19.2</v>
      </c>
      <c r="S11" s="1">
        <v>0</v>
      </c>
      <c r="T11" s="2">
        <v>0.6</v>
      </c>
      <c r="U11" s="2">
        <v>31</v>
      </c>
      <c r="V11" s="2">
        <v>229</v>
      </c>
      <c r="W11" s="3">
        <v>0.6</v>
      </c>
      <c r="X11" s="3">
        <v>32</v>
      </c>
      <c r="Y11" s="3" t="s">
        <v>73</v>
      </c>
      <c r="Z11" s="5" t="s">
        <v>46</v>
      </c>
      <c r="AA11" s="5" t="s">
        <v>46</v>
      </c>
      <c r="AB11" s="5" t="s">
        <v>46</v>
      </c>
      <c r="AC11" s="6">
        <v>0.25</v>
      </c>
      <c r="AD11" s="6">
        <v>12.4</v>
      </c>
      <c r="AE11" s="6" t="s">
        <v>74</v>
      </c>
      <c r="AF11" s="1">
        <v>3</v>
      </c>
      <c r="AG11" s="1">
        <v>2</v>
      </c>
      <c r="AH11" s="1">
        <v>3</v>
      </c>
      <c r="AI11" s="1">
        <v>1</v>
      </c>
      <c r="AJ11" s="1" t="s">
        <v>75</v>
      </c>
      <c r="AK11" s="1" t="s">
        <v>76</v>
      </c>
      <c r="AL11" s="1"/>
      <c r="AM11" s="1">
        <v>1</v>
      </c>
      <c r="AN11" s="1" t="s">
        <v>77</v>
      </c>
      <c r="AO11" s="1"/>
      <c r="AP11" s="1">
        <v>0.25</v>
      </c>
      <c r="AQ11" s="1">
        <v>12</v>
      </c>
      <c r="AR11" s="1"/>
      <c r="AS11" s="1"/>
      <c r="AT11" s="1"/>
      <c r="AU11" s="1"/>
    </row>
    <row r="12" spans="1:47">
      <c r="A12" s="1">
        <v>6</v>
      </c>
      <c r="B12" s="1">
        <v>2</v>
      </c>
      <c r="C12" s="1">
        <v>1</v>
      </c>
      <c r="D12" s="61">
        <v>22948</v>
      </c>
      <c r="E12" s="1">
        <v>56</v>
      </c>
      <c r="F12" s="1">
        <v>3</v>
      </c>
      <c r="G12" s="1" t="s">
        <v>78</v>
      </c>
      <c r="H12" s="1" t="s">
        <v>79</v>
      </c>
      <c r="I12" s="1">
        <v>16</v>
      </c>
      <c r="J12" s="1">
        <v>56</v>
      </c>
      <c r="K12" s="1">
        <v>41317292</v>
      </c>
      <c r="L12" s="1">
        <v>309</v>
      </c>
      <c r="M12" s="1">
        <v>1</v>
      </c>
      <c r="N12" s="1">
        <v>0</v>
      </c>
      <c r="O12" s="1">
        <v>0.5</v>
      </c>
      <c r="P12" s="1">
        <v>1</v>
      </c>
      <c r="Q12" s="1" t="s">
        <v>80</v>
      </c>
      <c r="R12" s="1">
        <v>14.9</v>
      </c>
      <c r="S12" s="1">
        <v>0</v>
      </c>
      <c r="T12" s="2">
        <v>0.8</v>
      </c>
      <c r="U12" s="2">
        <v>15</v>
      </c>
      <c r="V12" s="2">
        <v>177</v>
      </c>
      <c r="W12" s="3" t="s">
        <v>46</v>
      </c>
      <c r="X12" s="3" t="s">
        <v>46</v>
      </c>
      <c r="Y12" s="3" t="s">
        <v>46</v>
      </c>
      <c r="Z12" s="5" t="s">
        <v>46</v>
      </c>
      <c r="AA12" s="5" t="s">
        <v>46</v>
      </c>
      <c r="AB12" s="5" t="s">
        <v>46</v>
      </c>
      <c r="AC12" s="6" t="s">
        <v>46</v>
      </c>
      <c r="AD12" s="6" t="s">
        <v>46</v>
      </c>
      <c r="AE12" s="6" t="s">
        <v>46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  <c r="AK12" s="1">
        <v>0</v>
      </c>
      <c r="AL12" s="1">
        <v>0</v>
      </c>
      <c r="AM12" s="1">
        <v>0</v>
      </c>
      <c r="AN12" s="1">
        <v>0</v>
      </c>
      <c r="AO12" s="1">
        <v>0</v>
      </c>
      <c r="AP12" s="1">
        <v>0</v>
      </c>
      <c r="AQ12" s="1">
        <v>0</v>
      </c>
      <c r="AR12" s="1">
        <v>0</v>
      </c>
      <c r="AS12" s="1"/>
      <c r="AT12" s="1"/>
      <c r="AU12" s="1"/>
    </row>
    <row r="13" spans="1:47">
      <c r="A13" s="1">
        <v>6</v>
      </c>
      <c r="B13" s="1" t="s">
        <v>46</v>
      </c>
      <c r="C13" s="1" t="s">
        <v>46</v>
      </c>
      <c r="D13" s="61">
        <v>22948</v>
      </c>
      <c r="E13" s="1">
        <v>56</v>
      </c>
      <c r="F13" s="1">
        <v>3</v>
      </c>
      <c r="G13" s="1" t="s">
        <v>46</v>
      </c>
      <c r="H13" s="1" t="s">
        <v>81</v>
      </c>
      <c r="I13" s="1">
        <v>25</v>
      </c>
      <c r="J13" s="1">
        <v>54</v>
      </c>
      <c r="K13" s="1" t="s">
        <v>82</v>
      </c>
      <c r="L13" s="1">
        <v>276</v>
      </c>
      <c r="M13" s="1">
        <v>1</v>
      </c>
      <c r="N13" s="1">
        <v>0</v>
      </c>
      <c r="O13" s="1">
        <v>0.5</v>
      </c>
      <c r="P13" s="1">
        <v>0.8</v>
      </c>
      <c r="Q13" s="1">
        <v>0</v>
      </c>
      <c r="R13" s="1">
        <v>18</v>
      </c>
      <c r="S13" s="1">
        <v>0</v>
      </c>
      <c r="T13" s="2">
        <v>0.6</v>
      </c>
      <c r="U13" s="2">
        <v>15.3</v>
      </c>
      <c r="V13" s="2">
        <v>244</v>
      </c>
      <c r="W13" s="3">
        <v>0.6</v>
      </c>
      <c r="X13" s="3">
        <v>17.5</v>
      </c>
      <c r="Y13" s="3">
        <v>218</v>
      </c>
      <c r="Z13" s="5" t="s">
        <v>46</v>
      </c>
      <c r="AA13" s="5" t="s">
        <v>46</v>
      </c>
      <c r="AB13" s="5" t="s">
        <v>46</v>
      </c>
      <c r="AC13" s="6">
        <v>0.6</v>
      </c>
      <c r="AD13" s="6">
        <v>18.7</v>
      </c>
      <c r="AE13" s="6">
        <v>184</v>
      </c>
      <c r="AF13" s="1">
        <v>0</v>
      </c>
      <c r="AG13" s="1">
        <v>0</v>
      </c>
      <c r="AH13" s="1">
        <v>0</v>
      </c>
      <c r="AI13" s="1">
        <v>0</v>
      </c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</row>
    <row r="14" spans="1:47">
      <c r="A14" s="1">
        <v>6</v>
      </c>
      <c r="B14" s="1" t="s">
        <v>46</v>
      </c>
      <c r="C14" s="1" t="s">
        <v>46</v>
      </c>
      <c r="D14" s="61">
        <v>22948</v>
      </c>
      <c r="E14" s="1">
        <v>56</v>
      </c>
      <c r="F14" s="1">
        <v>3</v>
      </c>
      <c r="G14" s="1" t="s">
        <v>46</v>
      </c>
      <c r="H14" s="1" t="s">
        <v>83</v>
      </c>
      <c r="I14" s="1">
        <v>16</v>
      </c>
      <c r="J14" s="1">
        <v>55</v>
      </c>
      <c r="K14" s="1">
        <v>41317292</v>
      </c>
      <c r="L14" s="1">
        <v>407</v>
      </c>
      <c r="M14" s="1">
        <v>1</v>
      </c>
      <c r="N14" s="1">
        <v>0</v>
      </c>
      <c r="O14" s="1">
        <v>0.3</v>
      </c>
      <c r="P14" s="1">
        <v>1</v>
      </c>
      <c r="Q14" s="1">
        <v>0</v>
      </c>
      <c r="R14" s="1">
        <v>21.1</v>
      </c>
      <c r="S14" s="1">
        <v>0</v>
      </c>
      <c r="T14" s="2">
        <v>0.6</v>
      </c>
      <c r="U14" s="2">
        <v>16.899999999999999</v>
      </c>
      <c r="V14" s="23" t="s">
        <v>374</v>
      </c>
      <c r="W14" s="3" t="s">
        <v>46</v>
      </c>
      <c r="X14" s="3" t="s">
        <v>46</v>
      </c>
      <c r="Y14" s="3" t="s">
        <v>46</v>
      </c>
      <c r="Z14" s="5">
        <v>0.6</v>
      </c>
      <c r="AA14" s="5">
        <v>15</v>
      </c>
      <c r="AB14" s="5">
        <v>169</v>
      </c>
      <c r="AC14" s="6">
        <v>0.8</v>
      </c>
      <c r="AD14" s="6">
        <v>17.8</v>
      </c>
      <c r="AE14" s="6">
        <v>168</v>
      </c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</row>
    <row r="15" spans="1:47">
      <c r="A15" s="1">
        <v>7</v>
      </c>
      <c r="B15" s="1">
        <v>2</v>
      </c>
      <c r="C15" s="1">
        <v>1</v>
      </c>
      <c r="D15" s="61">
        <v>32845</v>
      </c>
      <c r="E15" s="1">
        <v>28</v>
      </c>
      <c r="F15" s="1">
        <v>3</v>
      </c>
      <c r="G15" s="1" t="s">
        <v>43</v>
      </c>
      <c r="H15" s="1" t="s">
        <v>84</v>
      </c>
      <c r="I15" s="1">
        <v>16</v>
      </c>
      <c r="J15" s="1">
        <v>29</v>
      </c>
      <c r="K15" s="1" t="s">
        <v>85</v>
      </c>
      <c r="L15" s="1">
        <v>308</v>
      </c>
      <c r="M15" s="1">
        <v>1</v>
      </c>
      <c r="N15" s="1">
        <v>0</v>
      </c>
      <c r="O15" s="1">
        <v>0.6</v>
      </c>
      <c r="P15" s="1">
        <v>0.6</v>
      </c>
      <c r="Q15" s="1">
        <v>0</v>
      </c>
      <c r="R15" s="1">
        <v>18.899999999999999</v>
      </c>
      <c r="S15" s="1">
        <v>0</v>
      </c>
      <c r="T15" s="2">
        <v>0.6</v>
      </c>
      <c r="U15" s="2">
        <v>19</v>
      </c>
      <c r="V15" s="2">
        <v>213</v>
      </c>
      <c r="W15" s="3" t="s">
        <v>46</v>
      </c>
      <c r="X15" s="3" t="s">
        <v>46</v>
      </c>
      <c r="Y15" s="3" t="s">
        <v>46</v>
      </c>
      <c r="Z15" s="5" t="s">
        <v>46</v>
      </c>
      <c r="AA15" s="5" t="s">
        <v>46</v>
      </c>
      <c r="AB15" s="5" t="s">
        <v>46</v>
      </c>
      <c r="AC15" s="6" t="s">
        <v>46</v>
      </c>
      <c r="AD15" s="6" t="s">
        <v>46</v>
      </c>
      <c r="AE15" s="6" t="s">
        <v>46</v>
      </c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</row>
    <row r="16" spans="1:47">
      <c r="A16" s="1">
        <v>7</v>
      </c>
      <c r="B16" s="1" t="s">
        <v>46</v>
      </c>
      <c r="C16" s="1"/>
      <c r="D16" s="61">
        <v>32845</v>
      </c>
      <c r="E16" s="1">
        <v>28</v>
      </c>
      <c r="F16" s="1">
        <v>3</v>
      </c>
      <c r="G16" s="1" t="s">
        <v>43</v>
      </c>
      <c r="H16" s="1" t="s">
        <v>86</v>
      </c>
      <c r="I16" s="1">
        <v>20</v>
      </c>
      <c r="J16" s="1">
        <v>29</v>
      </c>
      <c r="K16" s="1">
        <v>43848507</v>
      </c>
      <c r="L16" s="1">
        <v>355</v>
      </c>
      <c r="M16" s="1">
        <v>1</v>
      </c>
      <c r="N16" s="1">
        <v>0</v>
      </c>
      <c r="O16" s="1">
        <v>0.3</v>
      </c>
      <c r="P16" s="1">
        <v>0.8</v>
      </c>
      <c r="Q16" s="1">
        <v>0</v>
      </c>
      <c r="R16" s="1">
        <v>18</v>
      </c>
      <c r="S16" s="1">
        <v>0</v>
      </c>
      <c r="T16" s="2">
        <v>0.3</v>
      </c>
      <c r="U16" s="2">
        <v>23</v>
      </c>
      <c r="V16" s="2" t="s">
        <v>46</v>
      </c>
      <c r="W16" s="3" t="s">
        <v>46</v>
      </c>
      <c r="X16" s="3" t="s">
        <v>46</v>
      </c>
      <c r="Y16" s="3" t="s">
        <v>46</v>
      </c>
      <c r="Z16" s="5">
        <v>0.6</v>
      </c>
      <c r="AA16" s="5">
        <v>23.2</v>
      </c>
      <c r="AB16" s="5">
        <v>202</v>
      </c>
      <c r="AC16" s="6">
        <v>0.6</v>
      </c>
      <c r="AD16" s="6">
        <v>17</v>
      </c>
      <c r="AE16" s="6">
        <v>228</v>
      </c>
      <c r="AF16" s="1">
        <v>1</v>
      </c>
      <c r="AG16" s="1">
        <v>4</v>
      </c>
      <c r="AH16" s="1">
        <v>0</v>
      </c>
      <c r="AI16" s="1">
        <v>0</v>
      </c>
      <c r="AJ16" s="1">
        <v>0</v>
      </c>
      <c r="AK16" s="1">
        <v>0</v>
      </c>
      <c r="AL16" s="1">
        <v>0</v>
      </c>
      <c r="AM16" s="1">
        <v>0</v>
      </c>
      <c r="AN16" s="1">
        <v>0</v>
      </c>
      <c r="AO16" s="1">
        <v>0</v>
      </c>
      <c r="AP16" s="1">
        <v>0</v>
      </c>
      <c r="AQ16" s="1">
        <v>0</v>
      </c>
      <c r="AR16" s="1">
        <v>0</v>
      </c>
      <c r="AS16" s="1">
        <v>0</v>
      </c>
      <c r="AT16" s="1"/>
      <c r="AU16" s="1"/>
    </row>
    <row r="17" spans="1:47">
      <c r="A17" s="1">
        <v>8</v>
      </c>
      <c r="B17" s="1">
        <v>1</v>
      </c>
      <c r="C17" s="1">
        <v>1</v>
      </c>
      <c r="D17" s="61">
        <v>30320</v>
      </c>
      <c r="E17" s="1">
        <v>35</v>
      </c>
      <c r="F17" s="1">
        <v>2</v>
      </c>
      <c r="G17" s="1" t="s">
        <v>87</v>
      </c>
      <c r="H17" s="7">
        <v>43399</v>
      </c>
      <c r="I17" s="1">
        <v>16</v>
      </c>
      <c r="J17" s="1">
        <v>35</v>
      </c>
      <c r="K17" s="1" t="s">
        <v>88</v>
      </c>
      <c r="L17" s="1" t="s">
        <v>89</v>
      </c>
      <c r="M17" s="1">
        <v>2</v>
      </c>
      <c r="N17" s="1">
        <v>0</v>
      </c>
      <c r="O17" s="1">
        <v>0.2</v>
      </c>
      <c r="P17" s="1">
        <v>0.2</v>
      </c>
      <c r="Q17" s="1">
        <v>0</v>
      </c>
      <c r="R17" s="1">
        <v>13.8</v>
      </c>
      <c r="S17" s="1">
        <v>0</v>
      </c>
      <c r="T17" s="2" t="s">
        <v>359</v>
      </c>
      <c r="U17" s="2" t="s">
        <v>359</v>
      </c>
      <c r="V17" s="2" t="s">
        <v>359</v>
      </c>
      <c r="W17" s="3">
        <v>0.25</v>
      </c>
      <c r="X17" s="3">
        <v>15.1</v>
      </c>
      <c r="Y17" s="3" t="s">
        <v>90</v>
      </c>
      <c r="Z17" s="4" t="s">
        <v>46</v>
      </c>
      <c r="AA17" s="5" t="s">
        <v>46</v>
      </c>
      <c r="AB17" s="5" t="s">
        <v>46</v>
      </c>
      <c r="AC17" s="6" t="s">
        <v>46</v>
      </c>
      <c r="AD17" s="6" t="s">
        <v>46</v>
      </c>
      <c r="AE17" s="6" t="s">
        <v>46</v>
      </c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</row>
    <row r="18" spans="1:47">
      <c r="A18" s="1">
        <v>9</v>
      </c>
      <c r="B18" s="1">
        <v>2</v>
      </c>
      <c r="C18" s="1">
        <v>1</v>
      </c>
      <c r="D18" s="61">
        <v>25508</v>
      </c>
      <c r="E18" s="1">
        <v>48</v>
      </c>
      <c r="F18" s="1">
        <v>2</v>
      </c>
      <c r="G18" s="1" t="s">
        <v>91</v>
      </c>
      <c r="H18" s="7">
        <v>43350</v>
      </c>
      <c r="I18" s="1">
        <v>20</v>
      </c>
      <c r="J18" s="1">
        <v>48</v>
      </c>
      <c r="K18" s="1">
        <v>44196203</v>
      </c>
      <c r="L18" s="1">
        <v>452</v>
      </c>
      <c r="M18" s="1">
        <v>1</v>
      </c>
      <c r="N18" s="1">
        <v>0</v>
      </c>
      <c r="O18" s="1">
        <v>0.12</v>
      </c>
      <c r="P18" s="1">
        <v>0.8</v>
      </c>
      <c r="Q18" s="1">
        <v>0</v>
      </c>
      <c r="R18" s="8">
        <v>17.8</v>
      </c>
      <c r="S18" s="1">
        <v>0</v>
      </c>
      <c r="T18" s="2">
        <v>0.1</v>
      </c>
      <c r="U18" s="2">
        <v>20</v>
      </c>
      <c r="V18" s="2">
        <v>215</v>
      </c>
      <c r="W18" s="3">
        <v>0.02</v>
      </c>
      <c r="X18" s="3">
        <v>28.1</v>
      </c>
      <c r="Y18" s="3" t="s">
        <v>46</v>
      </c>
      <c r="Z18" s="4" t="s">
        <v>92</v>
      </c>
      <c r="AA18" s="5">
        <v>13.7</v>
      </c>
      <c r="AB18" s="5">
        <v>226</v>
      </c>
      <c r="AC18" s="6">
        <v>0.05</v>
      </c>
      <c r="AD18" s="6">
        <v>16.2</v>
      </c>
      <c r="AE18" s="6">
        <v>178</v>
      </c>
      <c r="AF18" s="1">
        <v>1</v>
      </c>
      <c r="AG18" s="1">
        <v>14</v>
      </c>
      <c r="AH18" s="1">
        <v>2</v>
      </c>
      <c r="AI18" s="1">
        <v>0</v>
      </c>
      <c r="AJ18" s="1">
        <v>0</v>
      </c>
      <c r="AK18" s="1">
        <v>0</v>
      </c>
      <c r="AL18" s="1">
        <v>0</v>
      </c>
      <c r="AM18" s="1">
        <v>0</v>
      </c>
      <c r="AN18" s="1">
        <v>0</v>
      </c>
      <c r="AO18" s="1">
        <v>0</v>
      </c>
      <c r="AP18" s="1">
        <v>0</v>
      </c>
      <c r="AQ18" s="1">
        <v>0</v>
      </c>
      <c r="AR18" s="1">
        <v>0</v>
      </c>
      <c r="AS18" s="1">
        <v>0</v>
      </c>
      <c r="AT18" s="1"/>
      <c r="AU18" s="1"/>
    </row>
    <row r="19" spans="1:47">
      <c r="A19" s="1">
        <v>10</v>
      </c>
      <c r="B19" s="1">
        <v>1</v>
      </c>
      <c r="C19" s="1">
        <v>1</v>
      </c>
      <c r="D19" s="61">
        <v>28086</v>
      </c>
      <c r="E19" s="1">
        <v>41</v>
      </c>
      <c r="F19" s="1">
        <v>3</v>
      </c>
      <c r="G19" s="1" t="s">
        <v>93</v>
      </c>
      <c r="H19" s="7">
        <v>43307</v>
      </c>
      <c r="I19" s="1">
        <v>16</v>
      </c>
      <c r="J19" s="1">
        <v>42</v>
      </c>
      <c r="K19" s="1"/>
      <c r="L19" s="1">
        <v>500</v>
      </c>
      <c r="M19" s="1">
        <v>1</v>
      </c>
      <c r="N19" s="1">
        <v>0</v>
      </c>
      <c r="O19" s="1">
        <v>0.8</v>
      </c>
      <c r="P19" s="1">
        <v>0.8</v>
      </c>
      <c r="Q19" s="1">
        <v>0</v>
      </c>
      <c r="R19" s="1">
        <v>16</v>
      </c>
      <c r="S19" s="1">
        <v>0</v>
      </c>
      <c r="T19" s="2" t="s">
        <v>46</v>
      </c>
      <c r="U19" s="2" t="s">
        <v>46</v>
      </c>
      <c r="V19" s="2" t="s">
        <v>46</v>
      </c>
      <c r="W19" s="3">
        <v>0.8</v>
      </c>
      <c r="X19" s="3">
        <v>25.2</v>
      </c>
      <c r="Y19" s="3" t="s">
        <v>46</v>
      </c>
      <c r="Z19" s="4" t="s">
        <v>94</v>
      </c>
      <c r="AA19" s="5">
        <v>25.5</v>
      </c>
      <c r="AB19" s="5">
        <v>434</v>
      </c>
      <c r="AC19" s="6">
        <v>0.6</v>
      </c>
      <c r="AD19" s="6">
        <v>15</v>
      </c>
      <c r="AE19" s="6">
        <v>280</v>
      </c>
      <c r="AF19" s="1">
        <v>1</v>
      </c>
      <c r="AG19" s="1">
        <v>13</v>
      </c>
      <c r="AH19" s="1">
        <v>1</v>
      </c>
      <c r="AI19" s="1">
        <v>0</v>
      </c>
      <c r="AJ19" s="1">
        <v>0</v>
      </c>
      <c r="AK19" s="1">
        <v>0</v>
      </c>
      <c r="AL19" s="1">
        <v>0</v>
      </c>
      <c r="AM19" s="1">
        <v>0</v>
      </c>
      <c r="AN19" s="1">
        <v>0</v>
      </c>
      <c r="AO19" s="1">
        <v>0</v>
      </c>
      <c r="AP19" s="1">
        <v>0</v>
      </c>
      <c r="AQ19" s="1">
        <v>0</v>
      </c>
      <c r="AR19" s="1"/>
      <c r="AS19" s="1"/>
      <c r="AT19" s="1"/>
      <c r="AU19" s="1"/>
    </row>
    <row r="20" spans="1:47">
      <c r="A20" s="1">
        <v>11</v>
      </c>
      <c r="B20" s="1">
        <v>2</v>
      </c>
      <c r="C20" s="1">
        <v>1</v>
      </c>
      <c r="D20" s="61">
        <v>26040</v>
      </c>
      <c r="E20" s="1">
        <v>46</v>
      </c>
      <c r="F20" s="1">
        <v>2</v>
      </c>
      <c r="G20" s="1" t="s">
        <v>43</v>
      </c>
      <c r="H20" s="7">
        <v>42880</v>
      </c>
      <c r="I20" s="1">
        <v>20</v>
      </c>
      <c r="J20" s="1">
        <v>46</v>
      </c>
      <c r="K20" s="9" t="s">
        <v>95</v>
      </c>
      <c r="L20" s="1">
        <v>717</v>
      </c>
      <c r="M20" s="1" t="s">
        <v>96</v>
      </c>
      <c r="N20" s="1">
        <v>0</v>
      </c>
      <c r="O20" s="1">
        <v>0.1</v>
      </c>
      <c r="P20" s="1">
        <v>0.25</v>
      </c>
      <c r="Q20" s="1" t="s">
        <v>97</v>
      </c>
      <c r="R20" s="1">
        <v>12</v>
      </c>
      <c r="S20" s="1">
        <v>0</v>
      </c>
      <c r="T20" s="2">
        <v>0.15</v>
      </c>
      <c r="U20" s="2">
        <v>20</v>
      </c>
      <c r="V20" s="2" t="s">
        <v>98</v>
      </c>
      <c r="W20" s="3">
        <v>0.25</v>
      </c>
      <c r="X20" s="3">
        <v>18.3</v>
      </c>
      <c r="Y20" s="3">
        <v>254</v>
      </c>
      <c r="Z20" s="5">
        <v>0.5</v>
      </c>
      <c r="AA20" s="5">
        <v>18.3</v>
      </c>
      <c r="AB20" s="5">
        <v>818</v>
      </c>
      <c r="AC20" s="6">
        <v>0.4</v>
      </c>
      <c r="AD20" s="6">
        <v>18</v>
      </c>
      <c r="AE20" s="6">
        <v>310</v>
      </c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</row>
    <row r="21" spans="1:47">
      <c r="A21" s="1">
        <v>12</v>
      </c>
      <c r="B21" s="1">
        <v>1</v>
      </c>
      <c r="C21" s="1">
        <v>1</v>
      </c>
      <c r="D21" s="61">
        <v>25810</v>
      </c>
      <c r="E21" s="1">
        <v>45</v>
      </c>
      <c r="F21" s="1">
        <v>3</v>
      </c>
      <c r="G21" s="1" t="s">
        <v>43</v>
      </c>
      <c r="H21" s="7">
        <v>43336</v>
      </c>
      <c r="I21" s="1">
        <v>16</v>
      </c>
      <c r="J21" s="1">
        <v>48</v>
      </c>
      <c r="K21" s="9">
        <v>42101027</v>
      </c>
      <c r="L21" s="1">
        <v>232</v>
      </c>
      <c r="M21" s="1">
        <v>1</v>
      </c>
      <c r="N21" s="1">
        <v>0</v>
      </c>
      <c r="O21" s="1">
        <v>0.25</v>
      </c>
      <c r="P21" s="1" t="s">
        <v>99</v>
      </c>
      <c r="Q21" s="1">
        <v>0</v>
      </c>
      <c r="R21" s="1">
        <v>10.9</v>
      </c>
      <c r="S21" s="1">
        <v>0</v>
      </c>
      <c r="T21" s="2" t="s">
        <v>46</v>
      </c>
      <c r="U21" s="2" t="s">
        <v>46</v>
      </c>
      <c r="V21" s="2" t="s">
        <v>46</v>
      </c>
      <c r="W21" s="3" t="s">
        <v>46</v>
      </c>
      <c r="X21" s="3" t="s">
        <v>46</v>
      </c>
      <c r="Y21" s="3" t="s">
        <v>46</v>
      </c>
      <c r="Z21" s="4" t="s">
        <v>46</v>
      </c>
      <c r="AA21" s="5" t="s">
        <v>46</v>
      </c>
      <c r="AB21" s="5" t="s">
        <v>46</v>
      </c>
      <c r="AC21" s="6" t="s">
        <v>46</v>
      </c>
      <c r="AD21" s="6" t="s">
        <v>46</v>
      </c>
      <c r="AE21" s="6" t="s">
        <v>46</v>
      </c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</row>
    <row r="22" spans="1:47">
      <c r="A22" s="1">
        <v>12</v>
      </c>
      <c r="B22" s="1" t="s">
        <v>46</v>
      </c>
      <c r="C22" s="1" t="s">
        <v>46</v>
      </c>
      <c r="D22" s="61">
        <v>25810</v>
      </c>
      <c r="E22" s="1" t="s">
        <v>46</v>
      </c>
      <c r="F22" s="1">
        <v>3</v>
      </c>
      <c r="G22" s="1" t="s">
        <v>46</v>
      </c>
      <c r="H22" s="7">
        <v>42804</v>
      </c>
      <c r="I22" s="1">
        <v>20</v>
      </c>
      <c r="J22" s="1">
        <v>47</v>
      </c>
      <c r="K22" s="1" t="s">
        <v>100</v>
      </c>
      <c r="L22" s="1">
        <v>498</v>
      </c>
      <c r="M22" s="1">
        <v>1</v>
      </c>
      <c r="N22" s="1">
        <v>0</v>
      </c>
      <c r="O22" s="1">
        <v>0.4</v>
      </c>
      <c r="P22" s="1" t="s">
        <v>99</v>
      </c>
      <c r="Q22" s="1">
        <v>0</v>
      </c>
      <c r="R22" s="1">
        <v>13.4</v>
      </c>
      <c r="S22" s="1">
        <v>0</v>
      </c>
      <c r="T22" s="2">
        <v>0.3</v>
      </c>
      <c r="U22" s="2">
        <v>15.1</v>
      </c>
      <c r="V22" s="2">
        <v>338</v>
      </c>
      <c r="W22" s="3" t="s">
        <v>46</v>
      </c>
      <c r="X22" s="3" t="s">
        <v>46</v>
      </c>
      <c r="Y22" s="3" t="s">
        <v>46</v>
      </c>
      <c r="Z22" s="4" t="s">
        <v>101</v>
      </c>
      <c r="AA22" s="5">
        <v>17.7</v>
      </c>
      <c r="AB22" s="5">
        <v>220</v>
      </c>
      <c r="AC22" s="6">
        <v>0.4</v>
      </c>
      <c r="AD22" s="6">
        <v>14.1</v>
      </c>
      <c r="AE22" s="6" t="s">
        <v>102</v>
      </c>
      <c r="AF22" s="1">
        <v>0</v>
      </c>
      <c r="AG22" s="1">
        <v>0</v>
      </c>
      <c r="AH22" s="1">
        <v>0</v>
      </c>
      <c r="AI22" s="1">
        <v>0</v>
      </c>
      <c r="AJ22" s="1">
        <v>0</v>
      </c>
      <c r="AK22" s="1">
        <v>0</v>
      </c>
      <c r="AL22" s="1">
        <v>0</v>
      </c>
      <c r="AM22" s="1">
        <v>0</v>
      </c>
      <c r="AN22" s="1">
        <v>0</v>
      </c>
      <c r="AO22" s="1">
        <v>0</v>
      </c>
      <c r="AP22" s="1">
        <v>0</v>
      </c>
      <c r="AQ22" s="1">
        <v>0</v>
      </c>
      <c r="AR22" s="1">
        <v>0</v>
      </c>
      <c r="AS22" s="1">
        <v>0</v>
      </c>
      <c r="AT22" s="1"/>
      <c r="AU22" s="1"/>
    </row>
    <row r="23" spans="1:47">
      <c r="A23" s="1">
        <v>12</v>
      </c>
      <c r="B23" s="1" t="s">
        <v>46</v>
      </c>
      <c r="C23" s="1" t="s">
        <v>46</v>
      </c>
      <c r="D23" s="61">
        <v>25810</v>
      </c>
      <c r="E23" s="1" t="s">
        <v>46</v>
      </c>
      <c r="F23" s="1">
        <v>3</v>
      </c>
      <c r="G23" s="1" t="s">
        <v>46</v>
      </c>
      <c r="H23" s="7" t="s">
        <v>103</v>
      </c>
      <c r="I23" s="1">
        <v>20</v>
      </c>
      <c r="J23" s="1">
        <v>45</v>
      </c>
      <c r="K23" s="1" t="s">
        <v>104</v>
      </c>
      <c r="L23" s="1">
        <v>652</v>
      </c>
      <c r="M23" s="1">
        <v>1</v>
      </c>
      <c r="N23" s="1">
        <v>0</v>
      </c>
      <c r="O23" s="1">
        <v>0.4</v>
      </c>
      <c r="P23" s="1" t="s">
        <v>99</v>
      </c>
      <c r="Q23" s="1">
        <v>0</v>
      </c>
      <c r="R23" s="1">
        <v>13.8</v>
      </c>
      <c r="S23" s="1">
        <v>0</v>
      </c>
      <c r="T23" s="2">
        <v>0.5</v>
      </c>
      <c r="U23" s="2">
        <v>25.7</v>
      </c>
      <c r="V23" s="2" t="s">
        <v>105</v>
      </c>
      <c r="W23" s="3">
        <v>0.6</v>
      </c>
      <c r="X23" s="3">
        <v>26.7</v>
      </c>
      <c r="Y23" s="3">
        <v>370</v>
      </c>
      <c r="Z23" s="4" t="s">
        <v>46</v>
      </c>
      <c r="AA23" s="5" t="s">
        <v>46</v>
      </c>
      <c r="AB23" s="5" t="s">
        <v>46</v>
      </c>
      <c r="AC23" s="6">
        <v>0.8</v>
      </c>
      <c r="AD23" s="6">
        <v>23.5</v>
      </c>
      <c r="AE23" s="6">
        <v>245</v>
      </c>
      <c r="AF23" s="1">
        <v>1</v>
      </c>
      <c r="AG23" s="1">
        <v>4</v>
      </c>
      <c r="AH23" s="1">
        <v>1</v>
      </c>
      <c r="AI23" s="1">
        <v>0</v>
      </c>
      <c r="AJ23" s="1">
        <v>0</v>
      </c>
      <c r="AK23" s="1">
        <v>0</v>
      </c>
      <c r="AL23" s="1">
        <v>0</v>
      </c>
      <c r="AM23" s="1">
        <v>0</v>
      </c>
      <c r="AN23" s="1">
        <v>0</v>
      </c>
      <c r="AO23" s="1">
        <v>0</v>
      </c>
      <c r="AP23" s="1">
        <v>0</v>
      </c>
      <c r="AQ23" s="1">
        <v>0</v>
      </c>
      <c r="AR23" s="1">
        <v>0</v>
      </c>
      <c r="AS23" s="1">
        <v>0</v>
      </c>
      <c r="AT23" s="1"/>
      <c r="AU23" s="1"/>
    </row>
    <row r="24" spans="1:47">
      <c r="A24" s="1">
        <v>13</v>
      </c>
      <c r="B24" s="1">
        <v>1</v>
      </c>
      <c r="C24" s="1">
        <v>1</v>
      </c>
      <c r="D24" s="61">
        <v>34247</v>
      </c>
      <c r="E24" s="1">
        <v>25</v>
      </c>
      <c r="F24" s="1">
        <v>2</v>
      </c>
      <c r="G24" s="1" t="s">
        <v>43</v>
      </c>
      <c r="H24" s="7">
        <v>42839</v>
      </c>
      <c r="I24" s="1">
        <v>20</v>
      </c>
      <c r="J24" s="1">
        <v>24</v>
      </c>
      <c r="K24" s="1" t="s">
        <v>106</v>
      </c>
      <c r="L24" s="1">
        <v>437</v>
      </c>
      <c r="M24" s="1">
        <v>1</v>
      </c>
      <c r="N24" s="1">
        <v>0</v>
      </c>
      <c r="O24" s="1">
        <v>0.4</v>
      </c>
      <c r="P24" s="1">
        <v>0.8</v>
      </c>
      <c r="Q24" s="1">
        <v>0</v>
      </c>
      <c r="R24" s="1">
        <v>16.899999999999999</v>
      </c>
      <c r="S24" s="1">
        <v>0</v>
      </c>
      <c r="T24" s="2">
        <v>0.4</v>
      </c>
      <c r="U24" s="2">
        <v>15.1</v>
      </c>
      <c r="V24" s="2" t="s">
        <v>107</v>
      </c>
      <c r="W24" s="3" t="s">
        <v>46</v>
      </c>
      <c r="X24" s="3" t="s">
        <v>46</v>
      </c>
      <c r="Y24" s="3" t="s">
        <v>46</v>
      </c>
      <c r="Z24" s="4" t="s">
        <v>108</v>
      </c>
      <c r="AA24" s="5">
        <v>13</v>
      </c>
      <c r="AB24" s="5">
        <v>391</v>
      </c>
      <c r="AC24" s="6">
        <v>0.4</v>
      </c>
      <c r="AD24" s="6">
        <v>15.4</v>
      </c>
      <c r="AE24" s="6">
        <v>289</v>
      </c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</row>
    <row r="25" spans="1:47">
      <c r="A25" s="1">
        <v>13</v>
      </c>
      <c r="B25" s="1" t="s">
        <v>46</v>
      </c>
      <c r="C25" s="1" t="s">
        <v>46</v>
      </c>
      <c r="D25" s="61">
        <v>34247</v>
      </c>
      <c r="E25" s="1" t="s">
        <v>46</v>
      </c>
      <c r="F25" s="1">
        <v>2</v>
      </c>
      <c r="G25" s="1" t="s">
        <v>46</v>
      </c>
      <c r="H25" s="7">
        <v>42544</v>
      </c>
      <c r="I25" s="1">
        <v>20</v>
      </c>
      <c r="J25" s="1">
        <v>23</v>
      </c>
      <c r="K25" s="1" t="s">
        <v>109</v>
      </c>
      <c r="L25" s="1">
        <v>688</v>
      </c>
      <c r="M25" s="1">
        <v>1</v>
      </c>
      <c r="N25" s="1">
        <v>0</v>
      </c>
      <c r="O25" s="1">
        <v>0.4</v>
      </c>
      <c r="P25" s="1">
        <v>0.5</v>
      </c>
      <c r="Q25" s="1">
        <v>0</v>
      </c>
      <c r="R25" s="1">
        <v>15</v>
      </c>
      <c r="S25" s="1">
        <v>0</v>
      </c>
      <c r="T25" s="2" t="s">
        <v>46</v>
      </c>
      <c r="U25" s="2" t="s">
        <v>46</v>
      </c>
      <c r="V25" s="2">
        <v>439</v>
      </c>
      <c r="W25" s="3">
        <v>0.6</v>
      </c>
      <c r="X25" s="3">
        <v>16.100000000000001</v>
      </c>
      <c r="Y25" s="3">
        <v>411</v>
      </c>
      <c r="Z25" s="4" t="s">
        <v>46</v>
      </c>
      <c r="AA25" s="5" t="s">
        <v>46</v>
      </c>
      <c r="AB25" s="5" t="s">
        <v>46</v>
      </c>
      <c r="AC25" s="6">
        <v>0.4</v>
      </c>
      <c r="AD25" s="6">
        <v>15</v>
      </c>
      <c r="AE25" s="6">
        <v>470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  <c r="AK25" s="1">
        <v>0</v>
      </c>
      <c r="AL25" s="1">
        <v>0</v>
      </c>
      <c r="AM25" s="1">
        <v>0</v>
      </c>
      <c r="AN25" s="1">
        <v>0</v>
      </c>
      <c r="AO25" s="1">
        <v>0</v>
      </c>
      <c r="AP25" s="1">
        <v>0</v>
      </c>
      <c r="AQ25" s="1">
        <v>0</v>
      </c>
      <c r="AR25" s="1">
        <v>0</v>
      </c>
      <c r="AS25" s="1">
        <v>0</v>
      </c>
      <c r="AT25" s="1"/>
      <c r="AU25" s="1"/>
    </row>
    <row r="26" spans="1:47">
      <c r="A26" s="1">
        <v>13</v>
      </c>
      <c r="B26" s="1" t="s">
        <v>46</v>
      </c>
      <c r="C26" s="1" t="s">
        <v>46</v>
      </c>
      <c r="D26" s="61">
        <v>34247</v>
      </c>
      <c r="E26" s="1" t="s">
        <v>46</v>
      </c>
      <c r="F26" s="1">
        <v>3</v>
      </c>
      <c r="G26" s="1" t="s">
        <v>46</v>
      </c>
      <c r="H26" s="7">
        <v>42544</v>
      </c>
      <c r="I26" s="1">
        <v>20</v>
      </c>
      <c r="J26" s="1">
        <v>23</v>
      </c>
      <c r="K26" s="1" t="s">
        <v>109</v>
      </c>
      <c r="L26" s="1">
        <v>596</v>
      </c>
      <c r="M26" s="1">
        <v>1</v>
      </c>
      <c r="N26" s="1">
        <v>0</v>
      </c>
      <c r="O26" s="1">
        <v>0.5</v>
      </c>
      <c r="P26" s="1">
        <v>0.4</v>
      </c>
      <c r="Q26" s="1">
        <v>0</v>
      </c>
      <c r="R26" s="1">
        <v>15</v>
      </c>
      <c r="S26" s="1">
        <v>0</v>
      </c>
      <c r="T26" s="2" t="s">
        <v>46</v>
      </c>
      <c r="U26" s="2" t="s">
        <v>46</v>
      </c>
      <c r="V26" s="2">
        <v>328</v>
      </c>
      <c r="W26" s="3">
        <v>0.6</v>
      </c>
      <c r="X26" s="3">
        <v>21.6</v>
      </c>
      <c r="Y26" s="3">
        <v>312</v>
      </c>
      <c r="Z26" s="4" t="s">
        <v>46</v>
      </c>
      <c r="AA26" s="5" t="s">
        <v>46</v>
      </c>
      <c r="AB26" s="5" t="s">
        <v>46</v>
      </c>
      <c r="AC26" s="6">
        <v>0.5</v>
      </c>
      <c r="AD26" s="6">
        <v>16</v>
      </c>
      <c r="AE26" s="6">
        <v>320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  <c r="AK26" s="1">
        <v>0</v>
      </c>
      <c r="AL26" s="1">
        <v>0</v>
      </c>
      <c r="AM26" s="1">
        <v>0</v>
      </c>
      <c r="AN26" s="1">
        <v>0</v>
      </c>
      <c r="AO26" s="1">
        <v>0</v>
      </c>
      <c r="AP26" s="1">
        <v>0</v>
      </c>
      <c r="AQ26" s="1">
        <v>0</v>
      </c>
      <c r="AR26" s="1">
        <v>0</v>
      </c>
      <c r="AS26" s="1">
        <v>0</v>
      </c>
      <c r="AT26" s="1"/>
      <c r="AU26" s="1"/>
    </row>
    <row r="27" spans="1:47">
      <c r="A27" s="1">
        <v>14</v>
      </c>
      <c r="B27" s="1">
        <v>2</v>
      </c>
      <c r="C27" s="1"/>
      <c r="D27" s="61">
        <v>15802</v>
      </c>
      <c r="E27" s="1">
        <v>75</v>
      </c>
      <c r="F27" s="1">
        <v>3</v>
      </c>
      <c r="G27" s="1"/>
      <c r="H27" s="7">
        <v>43328</v>
      </c>
      <c r="I27" s="1">
        <v>20</v>
      </c>
      <c r="J27" s="1"/>
      <c r="K27" s="1" t="s">
        <v>110</v>
      </c>
      <c r="L27" s="1">
        <v>657</v>
      </c>
      <c r="M27" s="1"/>
      <c r="N27" s="1"/>
      <c r="O27" s="1"/>
      <c r="P27" s="1"/>
      <c r="Q27" s="1"/>
      <c r="R27" s="1" t="s">
        <v>522</v>
      </c>
      <c r="S27" s="1"/>
      <c r="T27" s="2" t="s">
        <v>46</v>
      </c>
      <c r="U27" s="2" t="s">
        <v>522</v>
      </c>
      <c r="V27" s="2">
        <v>172</v>
      </c>
      <c r="W27" s="3" t="s">
        <v>46</v>
      </c>
      <c r="X27" s="3" t="s">
        <v>522</v>
      </c>
      <c r="Y27" s="3" t="s">
        <v>46</v>
      </c>
      <c r="Z27" s="4" t="s">
        <v>46</v>
      </c>
      <c r="AA27" s="5" t="s">
        <v>522</v>
      </c>
      <c r="AB27" s="5" t="s">
        <v>46</v>
      </c>
      <c r="AC27" s="6" t="s">
        <v>46</v>
      </c>
      <c r="AD27" s="6" t="s">
        <v>522</v>
      </c>
      <c r="AE27" s="6">
        <v>180</v>
      </c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</row>
    <row r="28" spans="1:47">
      <c r="A28" s="1">
        <v>15</v>
      </c>
      <c r="B28" s="1">
        <v>2</v>
      </c>
      <c r="C28" s="1">
        <v>1</v>
      </c>
      <c r="D28" s="61">
        <v>24049</v>
      </c>
      <c r="E28" s="1">
        <v>44</v>
      </c>
      <c r="F28" s="1">
        <v>2</v>
      </c>
      <c r="G28" s="1"/>
      <c r="H28" s="1" t="s">
        <v>111</v>
      </c>
      <c r="I28" s="1">
        <v>20</v>
      </c>
      <c r="J28" s="1">
        <v>48</v>
      </c>
      <c r="K28" s="1" t="s">
        <v>112</v>
      </c>
      <c r="L28" s="1">
        <v>1022</v>
      </c>
      <c r="M28" s="1">
        <v>1</v>
      </c>
      <c r="N28" s="1">
        <v>0</v>
      </c>
      <c r="O28" s="1">
        <v>0.2</v>
      </c>
      <c r="P28" s="1">
        <v>0.2</v>
      </c>
      <c r="Q28" s="1">
        <v>0</v>
      </c>
      <c r="R28" s="1" t="s">
        <v>522</v>
      </c>
      <c r="S28" s="1">
        <v>0</v>
      </c>
      <c r="T28" s="2">
        <v>0.25</v>
      </c>
      <c r="U28" s="2" t="s">
        <v>522</v>
      </c>
      <c r="V28" s="2">
        <v>947</v>
      </c>
      <c r="W28" s="3">
        <v>0.4</v>
      </c>
      <c r="X28" s="3" t="s">
        <v>522</v>
      </c>
      <c r="Y28" s="3">
        <v>263</v>
      </c>
      <c r="Z28" s="5" t="s">
        <v>46</v>
      </c>
      <c r="AA28" s="5" t="s">
        <v>522</v>
      </c>
      <c r="AB28" s="5" t="s">
        <v>46</v>
      </c>
      <c r="AC28" s="6" t="s">
        <v>46</v>
      </c>
      <c r="AD28" s="6" t="s">
        <v>522</v>
      </c>
      <c r="AE28" s="6">
        <v>239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/>
      <c r="AL28" s="1">
        <v>0</v>
      </c>
      <c r="AM28" s="1"/>
      <c r="AN28" s="1"/>
      <c r="AO28" s="1"/>
      <c r="AP28" s="1"/>
      <c r="AQ28" s="1"/>
      <c r="AR28" s="1"/>
      <c r="AS28" s="1"/>
      <c r="AT28" s="1"/>
      <c r="AU28" s="1"/>
    </row>
    <row r="29" spans="1:47">
      <c r="A29" s="1">
        <v>15</v>
      </c>
      <c r="B29" s="1" t="s">
        <v>46</v>
      </c>
      <c r="C29" s="1"/>
      <c r="D29" s="61">
        <v>24049</v>
      </c>
      <c r="E29" s="1" t="s">
        <v>46</v>
      </c>
      <c r="F29" s="1">
        <v>3</v>
      </c>
      <c r="G29" s="1"/>
      <c r="H29" s="7">
        <v>42537</v>
      </c>
      <c r="I29" s="1">
        <v>20</v>
      </c>
      <c r="J29" s="1"/>
      <c r="K29" s="1" t="s">
        <v>112</v>
      </c>
      <c r="L29" s="1">
        <v>320</v>
      </c>
      <c r="M29" s="1">
        <v>1</v>
      </c>
      <c r="N29" s="1"/>
      <c r="O29" s="1">
        <v>0.2</v>
      </c>
      <c r="P29" s="1"/>
      <c r="Q29" s="1"/>
      <c r="R29" s="1"/>
      <c r="S29" s="1"/>
      <c r="T29" s="2" t="s">
        <v>46</v>
      </c>
      <c r="U29" s="2" t="s">
        <v>46</v>
      </c>
      <c r="V29" s="2" t="s">
        <v>46</v>
      </c>
      <c r="W29" s="3" t="s">
        <v>517</v>
      </c>
      <c r="X29" s="3" t="s">
        <v>522</v>
      </c>
      <c r="Y29" s="3">
        <v>164</v>
      </c>
      <c r="Z29" s="4" t="s">
        <v>46</v>
      </c>
      <c r="AA29" s="5" t="s">
        <v>46</v>
      </c>
      <c r="AB29" s="5" t="s">
        <v>46</v>
      </c>
      <c r="AC29" s="6"/>
      <c r="AD29" s="6" t="s">
        <v>522</v>
      </c>
      <c r="AE29" s="6">
        <v>188</v>
      </c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</row>
    <row r="30" spans="1:47">
      <c r="A30" s="1">
        <v>15</v>
      </c>
      <c r="B30" s="1" t="s">
        <v>46</v>
      </c>
      <c r="C30" s="1"/>
      <c r="D30" s="61">
        <v>24049</v>
      </c>
      <c r="E30" s="1">
        <v>53</v>
      </c>
      <c r="F30" s="1">
        <v>2</v>
      </c>
      <c r="G30" s="1"/>
      <c r="H30" s="7">
        <v>42594</v>
      </c>
      <c r="I30" s="1">
        <v>20</v>
      </c>
      <c r="J30" s="1"/>
      <c r="K30" s="1" t="s">
        <v>112</v>
      </c>
      <c r="L30" s="1">
        <v>479</v>
      </c>
      <c r="M30" s="1">
        <v>1</v>
      </c>
      <c r="N30" s="1"/>
      <c r="O30" s="1">
        <v>0.15</v>
      </c>
      <c r="P30" s="1"/>
      <c r="Q30" s="1"/>
      <c r="R30" s="1" t="s">
        <v>522</v>
      </c>
      <c r="S30" s="1"/>
      <c r="T30" s="2">
        <v>0.2</v>
      </c>
      <c r="U30" s="2" t="s">
        <v>522</v>
      </c>
      <c r="V30" s="2">
        <v>307</v>
      </c>
      <c r="W30" s="3" t="s">
        <v>46</v>
      </c>
      <c r="X30" s="3" t="s">
        <v>46</v>
      </c>
      <c r="Y30" s="3" t="s">
        <v>46</v>
      </c>
      <c r="Z30" s="4" t="s">
        <v>364</v>
      </c>
      <c r="AA30" s="5" t="s">
        <v>522</v>
      </c>
      <c r="AB30" s="5">
        <v>318</v>
      </c>
      <c r="AC30" s="6">
        <v>0.2</v>
      </c>
      <c r="AD30" s="6" t="s">
        <v>522</v>
      </c>
      <c r="AE30" s="6">
        <v>326</v>
      </c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</row>
    <row r="31" spans="1:47">
      <c r="A31" s="1">
        <v>15</v>
      </c>
      <c r="B31" s="1" t="s">
        <v>46</v>
      </c>
      <c r="C31" s="1"/>
      <c r="D31" s="61">
        <v>24049</v>
      </c>
      <c r="E31" s="1" t="s">
        <v>46</v>
      </c>
      <c r="F31" s="1">
        <v>2</v>
      </c>
      <c r="G31" s="1"/>
      <c r="H31" s="7">
        <v>43125</v>
      </c>
      <c r="I31" s="1">
        <v>20</v>
      </c>
      <c r="J31" s="1"/>
      <c r="K31" s="1" t="s">
        <v>112</v>
      </c>
      <c r="L31" s="1">
        <v>243</v>
      </c>
      <c r="M31" s="1">
        <v>2</v>
      </c>
      <c r="N31" s="1">
        <v>0</v>
      </c>
      <c r="O31" s="1">
        <v>0.2</v>
      </c>
      <c r="P31" s="1"/>
      <c r="Q31" s="1"/>
      <c r="R31" s="1" t="s">
        <v>522</v>
      </c>
      <c r="S31" s="1"/>
      <c r="T31" s="2" t="s">
        <v>46</v>
      </c>
      <c r="U31" s="2" t="s">
        <v>46</v>
      </c>
      <c r="V31" s="2" t="s">
        <v>46</v>
      </c>
      <c r="W31" s="3" t="s">
        <v>46</v>
      </c>
      <c r="X31" s="3" t="s">
        <v>46</v>
      </c>
      <c r="Y31" s="3" t="s">
        <v>46</v>
      </c>
      <c r="Z31" s="4" t="s">
        <v>369</v>
      </c>
      <c r="AA31" s="5" t="s">
        <v>522</v>
      </c>
      <c r="AB31" s="5" t="s">
        <v>113</v>
      </c>
      <c r="AC31" s="6" t="s">
        <v>367</v>
      </c>
      <c r="AD31" s="6" t="s">
        <v>366</v>
      </c>
      <c r="AE31" s="6" t="s">
        <v>368</v>
      </c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</row>
    <row r="32" spans="1:47">
      <c r="A32" s="1">
        <v>15</v>
      </c>
      <c r="B32" s="1" t="s">
        <v>46</v>
      </c>
      <c r="C32" s="1"/>
      <c r="D32" s="61">
        <v>24049</v>
      </c>
      <c r="E32" s="1" t="s">
        <v>46</v>
      </c>
      <c r="F32" s="1">
        <v>2</v>
      </c>
      <c r="G32" s="1"/>
      <c r="H32" s="7">
        <v>43258</v>
      </c>
      <c r="I32" s="1">
        <v>20</v>
      </c>
      <c r="J32" s="1"/>
      <c r="K32" s="1">
        <v>16700682</v>
      </c>
      <c r="L32" s="1">
        <v>571</v>
      </c>
      <c r="M32" s="1"/>
      <c r="N32" s="1"/>
      <c r="O32" s="1">
        <v>0.1</v>
      </c>
      <c r="P32" s="1"/>
      <c r="Q32" s="1"/>
      <c r="R32" s="1" t="s">
        <v>522</v>
      </c>
      <c r="S32" s="1"/>
      <c r="T32" s="2" t="s">
        <v>46</v>
      </c>
      <c r="U32" s="2" t="s">
        <v>46</v>
      </c>
      <c r="V32" s="2" t="s">
        <v>46</v>
      </c>
      <c r="W32" s="3" t="s">
        <v>46</v>
      </c>
      <c r="X32" s="3" t="s">
        <v>46</v>
      </c>
      <c r="Y32" s="3">
        <v>394</v>
      </c>
      <c r="Z32" s="4" t="s">
        <v>46</v>
      </c>
      <c r="AA32" s="5" t="s">
        <v>46</v>
      </c>
      <c r="AB32" s="5" t="s">
        <v>114</v>
      </c>
      <c r="AC32" s="6"/>
      <c r="AD32" s="6" t="s">
        <v>522</v>
      </c>
      <c r="AE32" s="6" t="s">
        <v>115</v>
      </c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</row>
    <row r="33" spans="1:47">
      <c r="A33" s="1">
        <v>16</v>
      </c>
      <c r="B33" s="1">
        <v>2</v>
      </c>
      <c r="C33" s="1">
        <v>1</v>
      </c>
      <c r="D33" s="61">
        <v>32310</v>
      </c>
      <c r="E33" s="1">
        <v>30</v>
      </c>
      <c r="F33" s="1">
        <v>3</v>
      </c>
      <c r="G33" s="1" t="s">
        <v>43</v>
      </c>
      <c r="H33" s="7">
        <v>43259</v>
      </c>
      <c r="I33" s="1">
        <v>20</v>
      </c>
      <c r="J33" s="1">
        <v>30</v>
      </c>
      <c r="K33" s="1" t="s">
        <v>116</v>
      </c>
      <c r="L33" s="1"/>
      <c r="M33" s="1">
        <v>1</v>
      </c>
      <c r="N33" s="1">
        <v>0</v>
      </c>
      <c r="O33" s="1">
        <v>0.06</v>
      </c>
      <c r="P33" s="1">
        <v>0.6</v>
      </c>
      <c r="Q33" s="1">
        <v>0</v>
      </c>
      <c r="R33" s="1">
        <v>17</v>
      </c>
      <c r="S33" s="1">
        <v>0</v>
      </c>
      <c r="T33" s="2" t="s">
        <v>46</v>
      </c>
      <c r="U33" s="2" t="s">
        <v>46</v>
      </c>
      <c r="V33" s="2" t="s">
        <v>46</v>
      </c>
      <c r="W33" s="3">
        <v>0.06</v>
      </c>
      <c r="X33" s="3">
        <v>17.2</v>
      </c>
      <c r="Y33" s="3" t="s">
        <v>117</v>
      </c>
      <c r="Z33" s="4" t="s">
        <v>118</v>
      </c>
      <c r="AA33" s="5">
        <v>14.2</v>
      </c>
      <c r="AB33" s="5" t="s">
        <v>46</v>
      </c>
      <c r="AC33" s="6" t="s">
        <v>46</v>
      </c>
      <c r="AD33" s="6" t="s">
        <v>46</v>
      </c>
      <c r="AE33" s="6" t="s">
        <v>119</v>
      </c>
      <c r="AF33" s="1">
        <v>0</v>
      </c>
      <c r="AG33" s="1">
        <v>0</v>
      </c>
      <c r="AH33" s="1">
        <v>0</v>
      </c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 t="s">
        <v>116</v>
      </c>
      <c r="AU33" s="1" t="s">
        <v>120</v>
      </c>
    </row>
    <row r="34" spans="1:47">
      <c r="A34" s="1">
        <v>16</v>
      </c>
      <c r="B34" s="1" t="s">
        <v>46</v>
      </c>
      <c r="C34" s="1" t="s">
        <v>46</v>
      </c>
      <c r="D34" s="61">
        <v>32310</v>
      </c>
      <c r="E34" s="1" t="s">
        <v>46</v>
      </c>
      <c r="F34" s="1">
        <v>2</v>
      </c>
      <c r="G34" s="1" t="s">
        <v>46</v>
      </c>
      <c r="H34" s="7" t="s">
        <v>121</v>
      </c>
      <c r="I34" s="1">
        <v>16</v>
      </c>
      <c r="J34" s="1">
        <v>30</v>
      </c>
      <c r="K34" s="1">
        <v>42405066</v>
      </c>
      <c r="L34" s="1">
        <v>489</v>
      </c>
      <c r="M34" s="1">
        <v>1</v>
      </c>
      <c r="N34" s="1">
        <v>0</v>
      </c>
      <c r="O34" s="1">
        <v>0.4</v>
      </c>
      <c r="P34" s="1">
        <v>0.06</v>
      </c>
      <c r="Q34" s="1">
        <v>0</v>
      </c>
      <c r="R34" s="1">
        <v>12.5</v>
      </c>
      <c r="S34" s="1">
        <v>0</v>
      </c>
      <c r="T34" s="2" t="s">
        <v>46</v>
      </c>
      <c r="U34" s="2" t="s">
        <v>46</v>
      </c>
      <c r="V34" s="2" t="s">
        <v>46</v>
      </c>
      <c r="W34" s="3" t="s">
        <v>46</v>
      </c>
      <c r="X34" s="3" t="s">
        <v>46</v>
      </c>
      <c r="Y34" s="3" t="s">
        <v>46</v>
      </c>
      <c r="Z34" s="4" t="s">
        <v>108</v>
      </c>
      <c r="AA34" s="5">
        <v>18.2</v>
      </c>
      <c r="AB34" s="5">
        <v>178</v>
      </c>
      <c r="AC34" s="6" t="s">
        <v>46</v>
      </c>
      <c r="AD34" s="6" t="s">
        <v>46</v>
      </c>
      <c r="AE34" s="6">
        <v>165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  <c r="AK34" s="1">
        <v>0</v>
      </c>
      <c r="AL34" s="1">
        <v>0</v>
      </c>
      <c r="AM34" s="1">
        <v>0</v>
      </c>
      <c r="AN34" s="1">
        <v>0</v>
      </c>
      <c r="AO34" s="1">
        <v>0</v>
      </c>
      <c r="AP34" s="1">
        <v>0</v>
      </c>
      <c r="AQ34" s="1">
        <v>0</v>
      </c>
      <c r="AR34" s="1">
        <v>0</v>
      </c>
      <c r="AS34" s="1"/>
      <c r="AT34" s="1"/>
      <c r="AU34" s="1"/>
    </row>
    <row r="35" spans="1:47">
      <c r="A35" s="1">
        <v>16</v>
      </c>
      <c r="B35" s="1" t="s">
        <v>46</v>
      </c>
      <c r="C35" s="1" t="s">
        <v>46</v>
      </c>
      <c r="D35" s="61">
        <v>32310</v>
      </c>
      <c r="E35" s="1" t="s">
        <v>46</v>
      </c>
      <c r="F35" s="1">
        <v>2</v>
      </c>
      <c r="G35" s="1" t="s">
        <v>46</v>
      </c>
      <c r="H35" s="7" t="s">
        <v>122</v>
      </c>
      <c r="I35" s="1">
        <v>20</v>
      </c>
      <c r="J35" s="1">
        <v>30</v>
      </c>
      <c r="K35" s="1" t="s">
        <v>116</v>
      </c>
      <c r="L35" s="1">
        <v>424</v>
      </c>
      <c r="M35" s="1">
        <v>1</v>
      </c>
      <c r="N35" s="1">
        <v>0</v>
      </c>
      <c r="O35" s="1">
        <v>0.25</v>
      </c>
      <c r="P35" s="1">
        <v>0.5</v>
      </c>
      <c r="Q35" s="1">
        <v>0</v>
      </c>
      <c r="R35" s="1">
        <v>16.7</v>
      </c>
      <c r="S35" s="1">
        <v>0</v>
      </c>
      <c r="T35" s="2" t="s">
        <v>46</v>
      </c>
      <c r="U35" s="2" t="s">
        <v>46</v>
      </c>
      <c r="V35" s="2" t="s">
        <v>46</v>
      </c>
      <c r="W35" s="3">
        <v>0.4</v>
      </c>
      <c r="X35" s="3">
        <v>17.899999999999999</v>
      </c>
      <c r="Y35" s="3" t="s">
        <v>123</v>
      </c>
      <c r="Z35" s="4" t="s">
        <v>46</v>
      </c>
      <c r="AA35" s="5" t="s">
        <v>46</v>
      </c>
      <c r="AB35" s="5" t="s">
        <v>46</v>
      </c>
      <c r="AC35" s="6">
        <v>0.6</v>
      </c>
      <c r="AD35" s="6">
        <v>18</v>
      </c>
      <c r="AE35" s="6">
        <v>147</v>
      </c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</row>
    <row r="36" spans="1:47">
      <c r="A36" s="1">
        <v>16</v>
      </c>
      <c r="B36" s="1" t="s">
        <v>46</v>
      </c>
      <c r="C36" s="1" t="s">
        <v>46</v>
      </c>
      <c r="D36" s="61">
        <v>32310</v>
      </c>
      <c r="E36" s="1" t="s">
        <v>46</v>
      </c>
      <c r="F36" s="1">
        <v>2</v>
      </c>
      <c r="G36" s="1" t="s">
        <v>46</v>
      </c>
      <c r="H36" s="7" t="s">
        <v>124</v>
      </c>
      <c r="I36" s="1">
        <v>16</v>
      </c>
      <c r="J36" s="1">
        <v>28</v>
      </c>
      <c r="K36" s="1" t="s">
        <v>116</v>
      </c>
      <c r="L36" s="1">
        <v>578</v>
      </c>
      <c r="M36" s="1">
        <v>1</v>
      </c>
      <c r="N36" s="1">
        <v>0</v>
      </c>
      <c r="O36" s="1">
        <v>0.15</v>
      </c>
      <c r="P36" s="1">
        <v>0.06</v>
      </c>
      <c r="Q36" s="1">
        <v>0</v>
      </c>
      <c r="R36" s="1">
        <v>12</v>
      </c>
      <c r="S36" s="1">
        <v>0</v>
      </c>
      <c r="T36" s="2">
        <v>0.2</v>
      </c>
      <c r="U36" s="2">
        <v>17.8</v>
      </c>
      <c r="V36" s="2">
        <v>565</v>
      </c>
      <c r="W36" s="3">
        <v>0.25</v>
      </c>
      <c r="X36" s="3">
        <v>12.7</v>
      </c>
      <c r="Y36" s="3">
        <v>550</v>
      </c>
      <c r="Z36" s="4" t="s">
        <v>46</v>
      </c>
      <c r="AA36" s="5" t="s">
        <v>46</v>
      </c>
      <c r="AB36" s="5" t="s">
        <v>46</v>
      </c>
      <c r="AC36" s="6">
        <v>0.15</v>
      </c>
      <c r="AD36" s="6">
        <v>11</v>
      </c>
      <c r="AE36" s="6">
        <v>451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  <c r="AK36" s="1">
        <v>0</v>
      </c>
      <c r="AL36" s="1">
        <v>0</v>
      </c>
      <c r="AM36" s="1">
        <v>0</v>
      </c>
      <c r="AN36" s="1">
        <v>0</v>
      </c>
      <c r="AO36" s="1">
        <v>0</v>
      </c>
      <c r="AP36" s="1">
        <v>0</v>
      </c>
      <c r="AQ36" s="1">
        <v>0</v>
      </c>
      <c r="AR36" s="1">
        <v>0</v>
      </c>
      <c r="AS36" s="1">
        <v>0</v>
      </c>
      <c r="AT36" s="1"/>
      <c r="AU36" s="1"/>
    </row>
    <row r="37" spans="1:47">
      <c r="A37" s="1">
        <v>17</v>
      </c>
      <c r="B37" s="1">
        <v>1</v>
      </c>
      <c r="C37" s="1">
        <v>1</v>
      </c>
      <c r="D37" s="61">
        <v>27155</v>
      </c>
      <c r="E37" s="1">
        <v>44</v>
      </c>
      <c r="F37" s="1">
        <v>2</v>
      </c>
      <c r="G37" s="1" t="s">
        <v>43</v>
      </c>
      <c r="H37" s="7">
        <v>42802</v>
      </c>
      <c r="I37" s="1">
        <v>20</v>
      </c>
      <c r="J37" s="1">
        <v>44</v>
      </c>
      <c r="K37" s="9" t="s">
        <v>125</v>
      </c>
      <c r="L37" s="1">
        <v>514</v>
      </c>
      <c r="M37" s="1">
        <v>1</v>
      </c>
      <c r="N37" s="1">
        <v>0</v>
      </c>
      <c r="O37" s="1">
        <v>0.3</v>
      </c>
      <c r="P37" s="1">
        <v>0.6</v>
      </c>
      <c r="Q37" s="1">
        <v>0</v>
      </c>
      <c r="R37" s="1">
        <v>16</v>
      </c>
      <c r="S37" s="1">
        <v>0</v>
      </c>
      <c r="T37" s="2">
        <v>0.8</v>
      </c>
      <c r="U37" s="2">
        <v>14.3</v>
      </c>
      <c r="V37" s="2">
        <v>247</v>
      </c>
      <c r="W37" s="3">
        <v>0.8</v>
      </c>
      <c r="X37" s="3">
        <v>12.1</v>
      </c>
      <c r="Y37" s="3" t="s">
        <v>46</v>
      </c>
      <c r="Z37" s="4" t="s">
        <v>126</v>
      </c>
      <c r="AA37" s="5">
        <v>15.6</v>
      </c>
      <c r="AB37" s="5" t="s">
        <v>46</v>
      </c>
      <c r="AC37" s="6">
        <v>1.2</v>
      </c>
      <c r="AD37" s="6">
        <v>16.8</v>
      </c>
      <c r="AE37" s="6">
        <v>204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  <c r="AK37" s="1">
        <v>0</v>
      </c>
      <c r="AL37" s="1">
        <v>0</v>
      </c>
      <c r="AM37" s="1">
        <v>0</v>
      </c>
      <c r="AN37" s="1">
        <v>0</v>
      </c>
      <c r="AO37" s="1">
        <v>0</v>
      </c>
      <c r="AP37" s="1">
        <v>0</v>
      </c>
      <c r="AQ37" s="1">
        <v>0</v>
      </c>
      <c r="AR37" s="1">
        <v>0</v>
      </c>
      <c r="AS37" s="1">
        <v>0</v>
      </c>
      <c r="AT37" s="1"/>
      <c r="AU37" s="1"/>
    </row>
    <row r="38" spans="1:47">
      <c r="A38" s="1">
        <v>18</v>
      </c>
      <c r="B38" s="1">
        <v>2</v>
      </c>
      <c r="C38" s="1">
        <v>1</v>
      </c>
      <c r="D38" s="61">
        <v>16058</v>
      </c>
      <c r="E38" s="1">
        <v>72</v>
      </c>
      <c r="F38" s="1">
        <v>3</v>
      </c>
      <c r="G38" s="1" t="s">
        <v>43</v>
      </c>
      <c r="H38" s="7">
        <v>43300</v>
      </c>
      <c r="I38" s="1">
        <v>16</v>
      </c>
      <c r="J38" s="1">
        <v>76</v>
      </c>
      <c r="K38" s="1" t="s">
        <v>127</v>
      </c>
      <c r="L38" s="1">
        <v>434</v>
      </c>
      <c r="M38" s="1">
        <v>1</v>
      </c>
      <c r="N38" s="1">
        <v>0</v>
      </c>
      <c r="O38" s="1">
        <v>0.4</v>
      </c>
      <c r="P38" s="1">
        <v>0.5</v>
      </c>
      <c r="Q38" s="1">
        <v>0</v>
      </c>
      <c r="R38" s="1">
        <v>13</v>
      </c>
      <c r="S38" s="1">
        <v>0</v>
      </c>
      <c r="T38" s="2">
        <v>0.5</v>
      </c>
      <c r="U38" s="2">
        <v>9</v>
      </c>
      <c r="V38" s="2">
        <v>267</v>
      </c>
      <c r="W38" s="3" t="s">
        <v>46</v>
      </c>
      <c r="X38" s="3" t="s">
        <v>46</v>
      </c>
      <c r="Y38" s="3" t="s">
        <v>46</v>
      </c>
      <c r="Z38" s="5">
        <v>0.6</v>
      </c>
      <c r="AA38" s="5">
        <v>14.7</v>
      </c>
      <c r="AB38" s="5">
        <v>201</v>
      </c>
      <c r="AC38" s="6">
        <v>0.6</v>
      </c>
      <c r="AD38" s="6">
        <v>16</v>
      </c>
      <c r="AE38" s="6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</row>
    <row r="39" spans="1:47">
      <c r="A39" s="1">
        <v>18</v>
      </c>
      <c r="B39" s="1" t="s">
        <v>46</v>
      </c>
      <c r="C39" s="1">
        <v>1</v>
      </c>
      <c r="D39" s="61">
        <v>16058</v>
      </c>
      <c r="E39" s="1" t="s">
        <v>46</v>
      </c>
      <c r="F39" s="1">
        <v>3</v>
      </c>
      <c r="G39" s="1" t="s">
        <v>46</v>
      </c>
      <c r="H39" s="7" t="s">
        <v>128</v>
      </c>
      <c r="I39" s="1">
        <v>16</v>
      </c>
      <c r="J39" s="1">
        <v>76</v>
      </c>
      <c r="K39" s="1">
        <v>42165713</v>
      </c>
      <c r="L39" s="1">
        <v>552</v>
      </c>
      <c r="M39" s="1"/>
      <c r="N39" s="1"/>
      <c r="O39" s="1">
        <v>0.4</v>
      </c>
      <c r="P39" s="1"/>
      <c r="Q39" s="1"/>
      <c r="R39" s="1" t="s">
        <v>522</v>
      </c>
      <c r="S39" s="1"/>
      <c r="T39" s="2" t="s">
        <v>46</v>
      </c>
      <c r="U39" s="2" t="s">
        <v>46</v>
      </c>
      <c r="V39" s="2" t="s">
        <v>46</v>
      </c>
      <c r="W39" s="3">
        <v>0.6</v>
      </c>
      <c r="X39" s="3">
        <v>11.7</v>
      </c>
      <c r="Y39" s="10" t="s">
        <v>129</v>
      </c>
      <c r="Z39" s="5" t="s">
        <v>46</v>
      </c>
      <c r="AA39" s="5" t="s">
        <v>46</v>
      </c>
      <c r="AB39" s="5" t="s">
        <v>46</v>
      </c>
      <c r="AC39" s="6" t="s">
        <v>46</v>
      </c>
      <c r="AD39" s="6" t="s">
        <v>46</v>
      </c>
      <c r="AE39" s="6" t="s">
        <v>46</v>
      </c>
      <c r="AF39" s="1">
        <v>0</v>
      </c>
      <c r="AG39" s="1">
        <v>0</v>
      </c>
      <c r="AH39" s="1">
        <v>0</v>
      </c>
      <c r="AI39" s="1">
        <v>0</v>
      </c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</row>
    <row r="40" spans="1:47">
      <c r="A40" s="1">
        <v>18</v>
      </c>
      <c r="B40" s="1" t="s">
        <v>46</v>
      </c>
      <c r="C40" s="1">
        <v>1</v>
      </c>
      <c r="D40" s="61">
        <v>16058</v>
      </c>
      <c r="E40" s="1" t="s">
        <v>46</v>
      </c>
      <c r="F40" s="1">
        <v>2</v>
      </c>
      <c r="G40" s="1" t="s">
        <v>46</v>
      </c>
      <c r="H40" s="7" t="s">
        <v>130</v>
      </c>
      <c r="I40" s="1">
        <v>20</v>
      </c>
      <c r="J40" s="1">
        <v>76</v>
      </c>
      <c r="K40" s="1" t="s">
        <v>127</v>
      </c>
      <c r="L40" s="1">
        <v>287</v>
      </c>
      <c r="M40" s="1">
        <v>1</v>
      </c>
      <c r="N40" s="1" t="s">
        <v>131</v>
      </c>
      <c r="O40" s="1">
        <v>0.3</v>
      </c>
      <c r="P40" s="1">
        <v>0.6</v>
      </c>
      <c r="Q40" s="1">
        <v>0</v>
      </c>
      <c r="R40" s="1">
        <v>18</v>
      </c>
      <c r="S40" s="1">
        <v>0</v>
      </c>
      <c r="T40" s="2">
        <v>0.5</v>
      </c>
      <c r="U40" s="2">
        <v>19.3</v>
      </c>
      <c r="V40" s="2">
        <v>395</v>
      </c>
      <c r="W40" s="3" t="s">
        <v>46</v>
      </c>
      <c r="X40" s="3" t="s">
        <v>46</v>
      </c>
      <c r="Y40" s="3" t="s">
        <v>46</v>
      </c>
      <c r="Z40" s="5">
        <v>0.5</v>
      </c>
      <c r="AA40" s="5">
        <v>29</v>
      </c>
      <c r="AB40" s="5">
        <v>501</v>
      </c>
      <c r="AC40" s="6" t="s">
        <v>46</v>
      </c>
      <c r="AD40" s="6" t="s">
        <v>46</v>
      </c>
      <c r="AE40" s="6">
        <v>489</v>
      </c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</row>
    <row r="41" spans="1:47">
      <c r="A41" s="1">
        <v>18</v>
      </c>
      <c r="B41" s="1" t="s">
        <v>46</v>
      </c>
      <c r="C41" s="1">
        <v>1</v>
      </c>
      <c r="D41" s="61">
        <v>16058</v>
      </c>
      <c r="E41" s="1" t="s">
        <v>46</v>
      </c>
      <c r="F41" s="1">
        <v>2</v>
      </c>
      <c r="G41" s="1" t="s">
        <v>46</v>
      </c>
      <c r="H41" s="7">
        <v>43048</v>
      </c>
      <c r="I41" s="1">
        <v>16</v>
      </c>
      <c r="J41" s="1">
        <v>75</v>
      </c>
      <c r="K41" s="1" t="s">
        <v>127</v>
      </c>
      <c r="L41" s="1">
        <v>414</v>
      </c>
      <c r="M41" s="1">
        <v>1</v>
      </c>
      <c r="N41" s="1">
        <v>0</v>
      </c>
      <c r="O41" s="1"/>
      <c r="P41" s="1"/>
      <c r="Q41" s="1"/>
      <c r="R41" s="1" t="s">
        <v>522</v>
      </c>
      <c r="S41" s="1"/>
      <c r="T41" s="2"/>
      <c r="U41" s="2" t="s">
        <v>522</v>
      </c>
      <c r="V41" s="2">
        <v>351</v>
      </c>
      <c r="W41" s="3"/>
      <c r="X41" s="3" t="s">
        <v>522</v>
      </c>
      <c r="Y41" s="3" t="s">
        <v>132</v>
      </c>
      <c r="Z41" s="4"/>
      <c r="AA41" s="5" t="s">
        <v>522</v>
      </c>
      <c r="AB41" s="5" t="s">
        <v>133</v>
      </c>
      <c r="AC41" s="6"/>
      <c r="AD41" s="6" t="s">
        <v>522</v>
      </c>
      <c r="AE41" s="6">
        <v>287</v>
      </c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</row>
    <row r="42" spans="1:47">
      <c r="A42" s="1">
        <v>18</v>
      </c>
      <c r="B42" s="1" t="s">
        <v>46</v>
      </c>
      <c r="C42" s="1">
        <v>1</v>
      </c>
      <c r="D42" s="61">
        <v>16058</v>
      </c>
      <c r="E42" s="1" t="s">
        <v>46</v>
      </c>
      <c r="F42" s="1">
        <v>3</v>
      </c>
      <c r="G42" s="1" t="s">
        <v>46</v>
      </c>
      <c r="H42" s="7" t="s">
        <v>134</v>
      </c>
      <c r="I42" s="1">
        <v>20</v>
      </c>
      <c r="J42" s="1">
        <v>72</v>
      </c>
      <c r="K42" s="1" t="s">
        <v>127</v>
      </c>
      <c r="L42" s="1">
        <v>595</v>
      </c>
      <c r="M42" s="1">
        <v>1</v>
      </c>
      <c r="N42" s="1">
        <v>0</v>
      </c>
      <c r="O42" s="1">
        <v>0.25</v>
      </c>
      <c r="P42" s="1">
        <v>15</v>
      </c>
      <c r="Q42" s="1" t="s">
        <v>135</v>
      </c>
      <c r="R42" s="1">
        <v>14</v>
      </c>
      <c r="S42" s="1">
        <v>0</v>
      </c>
      <c r="T42" s="2">
        <v>0.5</v>
      </c>
      <c r="U42" s="2">
        <v>22.5</v>
      </c>
      <c r="V42" s="2">
        <v>179</v>
      </c>
      <c r="W42" s="3"/>
      <c r="X42" s="3"/>
      <c r="Y42" s="3">
        <v>200</v>
      </c>
      <c r="Z42" s="5">
        <v>0.6</v>
      </c>
      <c r="AA42" s="5">
        <v>25.7</v>
      </c>
      <c r="AB42" s="5">
        <v>156</v>
      </c>
      <c r="AC42" s="6"/>
      <c r="AD42" s="6"/>
      <c r="AE42" s="6">
        <v>166</v>
      </c>
      <c r="AF42" s="1">
        <v>1</v>
      </c>
      <c r="AG42" s="1">
        <v>4</v>
      </c>
      <c r="AH42" s="1">
        <v>1</v>
      </c>
      <c r="AI42" s="1">
        <v>0</v>
      </c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</row>
    <row r="43" spans="1:47">
      <c r="A43" s="1">
        <v>18</v>
      </c>
      <c r="B43" s="1" t="s">
        <v>46</v>
      </c>
      <c r="C43" s="1">
        <v>1</v>
      </c>
      <c r="D43" s="61">
        <v>16058</v>
      </c>
      <c r="E43" s="1" t="s">
        <v>46</v>
      </c>
      <c r="F43" s="1">
        <v>2</v>
      </c>
      <c r="G43" s="1" t="s">
        <v>46</v>
      </c>
      <c r="H43" s="7" t="s">
        <v>136</v>
      </c>
      <c r="I43" s="1">
        <v>20</v>
      </c>
      <c r="J43" s="1">
        <v>72</v>
      </c>
      <c r="K43" s="1" t="s">
        <v>127</v>
      </c>
      <c r="L43" s="1">
        <v>545</v>
      </c>
      <c r="M43" s="1">
        <v>1</v>
      </c>
      <c r="N43" s="1">
        <v>0</v>
      </c>
      <c r="O43" s="1">
        <v>0.25</v>
      </c>
      <c r="P43" s="1">
        <v>0.5</v>
      </c>
      <c r="Q43" s="1" t="s">
        <v>135</v>
      </c>
      <c r="R43" s="1">
        <v>18</v>
      </c>
      <c r="S43" s="1">
        <v>0</v>
      </c>
      <c r="T43" s="2"/>
      <c r="U43" s="2"/>
      <c r="V43" s="2">
        <v>532</v>
      </c>
      <c r="W43" s="3">
        <v>0.4</v>
      </c>
      <c r="X43" s="3">
        <v>23.9</v>
      </c>
      <c r="Y43" s="3">
        <v>520</v>
      </c>
      <c r="Z43" s="5">
        <v>0.5</v>
      </c>
      <c r="AA43" s="5">
        <v>17.7</v>
      </c>
      <c r="AB43" s="5">
        <v>516</v>
      </c>
      <c r="AC43" s="6">
        <v>0.3</v>
      </c>
      <c r="AD43" s="6">
        <v>14.8</v>
      </c>
      <c r="AE43" s="6">
        <v>248</v>
      </c>
      <c r="AF43" s="1">
        <v>1</v>
      </c>
      <c r="AG43" s="1">
        <v>4</v>
      </c>
      <c r="AH43" s="1">
        <v>1</v>
      </c>
      <c r="AI43" s="1">
        <v>0</v>
      </c>
      <c r="AJ43" s="1"/>
      <c r="AK43" s="1"/>
      <c r="AL43" s="1">
        <v>24</v>
      </c>
      <c r="AM43" s="1">
        <v>1</v>
      </c>
      <c r="AN43" s="1" t="s">
        <v>137</v>
      </c>
      <c r="AO43" s="1">
        <v>24</v>
      </c>
      <c r="AP43" s="1">
        <v>0.5</v>
      </c>
      <c r="AQ43" s="1">
        <v>16</v>
      </c>
      <c r="AR43" s="1" t="s">
        <v>138</v>
      </c>
      <c r="AS43" s="1" t="s">
        <v>139</v>
      </c>
      <c r="AT43" s="1" t="s">
        <v>140</v>
      </c>
      <c r="AU43" s="1"/>
    </row>
    <row r="44" spans="1:47">
      <c r="A44" s="1">
        <v>18</v>
      </c>
      <c r="B44" s="1" t="s">
        <v>46</v>
      </c>
      <c r="C44" s="1">
        <v>1</v>
      </c>
      <c r="D44" s="61">
        <v>16058</v>
      </c>
      <c r="E44" s="1" t="s">
        <v>46</v>
      </c>
      <c r="F44" s="1">
        <v>2</v>
      </c>
      <c r="G44" s="1" t="s">
        <v>46</v>
      </c>
      <c r="H44" s="7" t="s">
        <v>141</v>
      </c>
      <c r="I44" s="1">
        <v>20</v>
      </c>
      <c r="J44" s="1">
        <v>73</v>
      </c>
      <c r="K44" s="1" t="s">
        <v>142</v>
      </c>
      <c r="L44" s="1">
        <v>235</v>
      </c>
      <c r="M44" s="1">
        <v>1</v>
      </c>
      <c r="N44" s="1">
        <v>0</v>
      </c>
      <c r="O44" s="1">
        <v>0.4</v>
      </c>
      <c r="P44" s="1">
        <v>0.5</v>
      </c>
      <c r="Q44" s="1">
        <v>0</v>
      </c>
      <c r="R44" s="1">
        <v>15</v>
      </c>
      <c r="S44" s="1">
        <v>1</v>
      </c>
      <c r="T44" s="2">
        <v>0.6</v>
      </c>
      <c r="U44" s="2">
        <v>16</v>
      </c>
      <c r="V44" s="2" t="s">
        <v>143</v>
      </c>
      <c r="W44" s="3">
        <v>0.4</v>
      </c>
      <c r="X44" s="3">
        <v>14.4</v>
      </c>
      <c r="Y44" s="3" t="s">
        <v>144</v>
      </c>
      <c r="Z44" s="5" t="s">
        <v>46</v>
      </c>
      <c r="AA44" s="5" t="s">
        <v>46</v>
      </c>
      <c r="AB44" s="5" t="s">
        <v>46</v>
      </c>
      <c r="AC44" s="6" t="s">
        <v>46</v>
      </c>
      <c r="AD44" s="6" t="s">
        <v>46</v>
      </c>
      <c r="AE44" s="6" t="s">
        <v>46</v>
      </c>
      <c r="AF44" s="1"/>
      <c r="AG44" s="1"/>
      <c r="AH44" s="1"/>
      <c r="AI44" s="1"/>
      <c r="AJ44" s="1"/>
      <c r="AK44" s="1"/>
      <c r="AL44" s="1">
        <v>8</v>
      </c>
      <c r="AM44" s="1">
        <v>1</v>
      </c>
      <c r="AN44" s="1" t="s">
        <v>145</v>
      </c>
      <c r="AO44" s="1">
        <v>8</v>
      </c>
      <c r="AP44" s="1">
        <v>0.4</v>
      </c>
      <c r="AQ44" s="1">
        <v>29</v>
      </c>
      <c r="AR44" s="1" t="s">
        <v>146</v>
      </c>
      <c r="AS44" s="1">
        <v>2016.9290000000001</v>
      </c>
      <c r="AT44" s="1"/>
      <c r="AU44" s="1" t="s">
        <v>147</v>
      </c>
    </row>
    <row r="45" spans="1:47">
      <c r="A45" s="1">
        <v>19</v>
      </c>
      <c r="B45" s="1">
        <v>2</v>
      </c>
      <c r="C45" s="1">
        <v>1</v>
      </c>
      <c r="D45" s="61">
        <v>24180</v>
      </c>
      <c r="E45" s="1">
        <v>45</v>
      </c>
      <c r="F45" s="1">
        <v>2</v>
      </c>
      <c r="G45" s="1" t="s">
        <v>148</v>
      </c>
      <c r="H45" s="7">
        <v>42142</v>
      </c>
      <c r="I45" s="1">
        <v>20</v>
      </c>
      <c r="J45" s="1"/>
      <c r="K45" s="1"/>
      <c r="L45" s="1">
        <v>255</v>
      </c>
      <c r="M45" s="1">
        <v>1</v>
      </c>
      <c r="N45" s="1">
        <v>0</v>
      </c>
      <c r="O45" s="1">
        <v>0.4</v>
      </c>
      <c r="P45" s="1">
        <v>0.3</v>
      </c>
      <c r="Q45" s="1">
        <v>0</v>
      </c>
      <c r="R45" s="1">
        <v>13</v>
      </c>
      <c r="S45" s="1">
        <v>0</v>
      </c>
      <c r="T45" s="2" t="s">
        <v>46</v>
      </c>
      <c r="U45" s="2" t="s">
        <v>46</v>
      </c>
      <c r="V45" s="2" t="s">
        <v>46</v>
      </c>
      <c r="W45" s="3">
        <v>0.4</v>
      </c>
      <c r="X45" s="3">
        <v>15</v>
      </c>
      <c r="Y45" s="3">
        <v>388</v>
      </c>
      <c r="Z45" s="4" t="s">
        <v>46</v>
      </c>
      <c r="AA45" s="5" t="s">
        <v>46</v>
      </c>
      <c r="AB45" s="5" t="s">
        <v>46</v>
      </c>
      <c r="AC45" s="6">
        <v>0.25</v>
      </c>
      <c r="AD45" s="6">
        <v>14</v>
      </c>
      <c r="AE45" s="6" t="s">
        <v>149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  <c r="AK45" s="1">
        <v>0</v>
      </c>
      <c r="AL45" s="1">
        <v>28</v>
      </c>
      <c r="AM45" s="1">
        <v>1</v>
      </c>
      <c r="AN45" s="1" t="s">
        <v>150</v>
      </c>
      <c r="AO45" s="1">
        <v>28</v>
      </c>
      <c r="AP45" s="1">
        <v>0.4</v>
      </c>
      <c r="AQ45" s="1">
        <v>20</v>
      </c>
      <c r="AR45" s="1" t="s">
        <v>151</v>
      </c>
      <c r="AS45" s="1"/>
      <c r="AT45" s="1"/>
      <c r="AU45" s="1"/>
    </row>
    <row r="46" spans="1:47">
      <c r="A46" s="1">
        <v>19</v>
      </c>
      <c r="B46" s="1" t="s">
        <v>46</v>
      </c>
      <c r="C46" s="1" t="s">
        <v>46</v>
      </c>
      <c r="D46" s="61">
        <v>24180</v>
      </c>
      <c r="E46" s="1" t="s">
        <v>46</v>
      </c>
      <c r="F46" s="1">
        <v>3</v>
      </c>
      <c r="G46" s="1" t="s">
        <v>152</v>
      </c>
      <c r="H46" s="7">
        <v>42264</v>
      </c>
      <c r="I46" s="1">
        <v>16</v>
      </c>
      <c r="J46" s="1"/>
      <c r="K46" s="1" t="s">
        <v>153</v>
      </c>
      <c r="L46" s="1">
        <v>430</v>
      </c>
      <c r="M46" s="1">
        <v>1</v>
      </c>
      <c r="N46" s="1">
        <v>0</v>
      </c>
      <c r="O46" s="1">
        <v>0.4</v>
      </c>
      <c r="P46" s="1">
        <v>0.3</v>
      </c>
      <c r="Q46" s="1">
        <v>0</v>
      </c>
      <c r="R46" s="1">
        <v>14.8</v>
      </c>
      <c r="S46" s="1">
        <v>0</v>
      </c>
      <c r="T46" s="2">
        <v>0.5</v>
      </c>
      <c r="U46" s="2">
        <v>11.8</v>
      </c>
      <c r="V46" s="2">
        <v>163</v>
      </c>
      <c r="W46" s="3" t="s">
        <v>154</v>
      </c>
      <c r="X46" s="3" t="s">
        <v>46</v>
      </c>
      <c r="Y46" s="3" t="s">
        <v>46</v>
      </c>
      <c r="Z46" s="4" t="s">
        <v>46</v>
      </c>
      <c r="AA46" s="5" t="s">
        <v>46</v>
      </c>
      <c r="AB46" s="5" t="s">
        <v>46</v>
      </c>
      <c r="AC46" s="6" t="s">
        <v>46</v>
      </c>
      <c r="AD46" s="6" t="s">
        <v>46</v>
      </c>
      <c r="AE46" s="6" t="s">
        <v>46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  <c r="AK46" s="1"/>
      <c r="AL46" s="1">
        <v>0</v>
      </c>
      <c r="AM46" s="1"/>
      <c r="AN46" s="1"/>
      <c r="AO46" s="1"/>
      <c r="AP46" s="1"/>
      <c r="AQ46" s="1"/>
      <c r="AR46" s="1"/>
      <c r="AS46" s="1"/>
      <c r="AT46" s="1"/>
      <c r="AU46" s="1"/>
    </row>
    <row r="47" spans="1:47">
      <c r="A47" s="1">
        <v>19</v>
      </c>
      <c r="B47" s="1" t="s">
        <v>46</v>
      </c>
      <c r="C47" s="1" t="s">
        <v>46</v>
      </c>
      <c r="D47" s="61">
        <v>24180</v>
      </c>
      <c r="E47" s="1" t="s">
        <v>46</v>
      </c>
      <c r="F47" s="1">
        <v>2</v>
      </c>
      <c r="G47" s="1" t="s">
        <v>46</v>
      </c>
      <c r="H47" s="7" t="s">
        <v>155</v>
      </c>
      <c r="I47" s="1">
        <v>16</v>
      </c>
      <c r="J47" s="1"/>
      <c r="K47" s="1" t="s">
        <v>156</v>
      </c>
      <c r="L47" s="1" t="s">
        <v>157</v>
      </c>
      <c r="M47" s="1">
        <v>1</v>
      </c>
      <c r="N47" s="1">
        <v>0</v>
      </c>
      <c r="O47" s="1">
        <v>0.15</v>
      </c>
      <c r="P47" s="1">
        <v>0.25</v>
      </c>
      <c r="Q47" s="1">
        <v>0</v>
      </c>
      <c r="R47" s="1">
        <v>22.5</v>
      </c>
      <c r="S47" s="1">
        <v>0</v>
      </c>
      <c r="T47" s="2" t="s">
        <v>46</v>
      </c>
      <c r="U47" s="2" t="s">
        <v>46</v>
      </c>
      <c r="V47" s="2" t="s">
        <v>46</v>
      </c>
      <c r="W47" s="3">
        <v>0.25</v>
      </c>
      <c r="X47" s="3">
        <v>10.6</v>
      </c>
      <c r="Y47" s="3">
        <v>510</v>
      </c>
      <c r="Z47" s="4" t="s">
        <v>101</v>
      </c>
      <c r="AA47" s="5">
        <v>12.1</v>
      </c>
      <c r="AB47" s="5" t="s">
        <v>158</v>
      </c>
      <c r="AC47" s="6" t="s">
        <v>159</v>
      </c>
      <c r="AD47" s="6">
        <v>19</v>
      </c>
      <c r="AE47" s="6">
        <v>224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  <c r="AK47" s="1">
        <v>0</v>
      </c>
      <c r="AL47" s="1">
        <v>0</v>
      </c>
      <c r="AM47" s="1">
        <v>0</v>
      </c>
      <c r="AN47" s="1">
        <v>0</v>
      </c>
      <c r="AO47" s="1">
        <v>0</v>
      </c>
      <c r="AP47" s="1">
        <v>0</v>
      </c>
      <c r="AQ47" s="1">
        <v>0</v>
      </c>
      <c r="AR47" s="1">
        <v>0</v>
      </c>
      <c r="AS47" s="1">
        <v>0</v>
      </c>
      <c r="AT47" s="1"/>
      <c r="AU47" s="1"/>
    </row>
    <row r="48" spans="1:47">
      <c r="A48" s="1">
        <v>19</v>
      </c>
      <c r="B48" s="1" t="s">
        <v>46</v>
      </c>
      <c r="C48" s="1" t="s">
        <v>46</v>
      </c>
      <c r="D48" s="61">
        <v>24180</v>
      </c>
      <c r="E48" s="1" t="s">
        <v>46</v>
      </c>
      <c r="F48" s="1">
        <v>2</v>
      </c>
      <c r="G48" s="1" t="s">
        <v>46</v>
      </c>
      <c r="H48" s="1" t="s">
        <v>160</v>
      </c>
      <c r="I48" s="1">
        <v>16</v>
      </c>
      <c r="J48" s="1">
        <v>47</v>
      </c>
      <c r="K48" s="1" t="s">
        <v>156</v>
      </c>
      <c r="L48" s="1">
        <v>602</v>
      </c>
      <c r="M48" s="1">
        <v>1</v>
      </c>
      <c r="N48" s="1">
        <v>0</v>
      </c>
      <c r="O48" s="1">
        <v>0.2</v>
      </c>
      <c r="P48" s="1">
        <v>0.4</v>
      </c>
      <c r="Q48" s="1">
        <v>0</v>
      </c>
      <c r="R48" s="1">
        <v>17</v>
      </c>
      <c r="S48" s="1">
        <v>0</v>
      </c>
      <c r="T48" s="2">
        <v>0.3</v>
      </c>
      <c r="U48" s="2">
        <v>19.899999999999999</v>
      </c>
      <c r="V48" s="2" t="s">
        <v>46</v>
      </c>
      <c r="W48" s="3" t="s">
        <v>161</v>
      </c>
      <c r="X48" s="3">
        <v>21.6</v>
      </c>
      <c r="Y48" s="3">
        <v>327</v>
      </c>
      <c r="Z48" s="5" t="s">
        <v>46</v>
      </c>
      <c r="AA48" s="5" t="s">
        <v>46</v>
      </c>
      <c r="AB48" s="5" t="s">
        <v>46</v>
      </c>
      <c r="AC48" s="6" t="s">
        <v>46</v>
      </c>
      <c r="AD48" s="6" t="s">
        <v>46</v>
      </c>
      <c r="AE48" s="6" t="s">
        <v>46</v>
      </c>
      <c r="AF48" s="1">
        <v>1</v>
      </c>
      <c r="AG48" s="1">
        <v>11</v>
      </c>
      <c r="AH48" s="1">
        <v>0</v>
      </c>
      <c r="AI48" s="1">
        <v>0</v>
      </c>
      <c r="AJ48" s="1">
        <v>0</v>
      </c>
      <c r="AK48" s="1"/>
      <c r="AL48" s="1">
        <v>20</v>
      </c>
      <c r="AM48" s="1">
        <v>1</v>
      </c>
      <c r="AN48" s="1" t="s">
        <v>155</v>
      </c>
      <c r="AO48" s="1">
        <v>20</v>
      </c>
      <c r="AP48" s="1">
        <v>0.15</v>
      </c>
      <c r="AQ48" s="1">
        <v>16</v>
      </c>
      <c r="AR48" s="1">
        <v>547</v>
      </c>
      <c r="AS48" s="1"/>
      <c r="AT48" s="1"/>
      <c r="AU48" s="1"/>
    </row>
    <row r="49" spans="1:47">
      <c r="A49" s="1">
        <v>20</v>
      </c>
      <c r="B49" s="1">
        <v>1</v>
      </c>
      <c r="C49" s="1"/>
      <c r="D49" s="61">
        <v>21990</v>
      </c>
      <c r="E49" s="1">
        <v>58</v>
      </c>
      <c r="F49" s="1">
        <v>2</v>
      </c>
      <c r="G49" s="1"/>
      <c r="H49" s="1" t="s">
        <v>162</v>
      </c>
      <c r="I49" s="1">
        <v>16</v>
      </c>
      <c r="J49" s="1"/>
      <c r="K49" s="1"/>
      <c r="L49" s="1">
        <v>357</v>
      </c>
      <c r="M49" s="1"/>
      <c r="N49" s="1"/>
      <c r="O49" s="1"/>
      <c r="P49" s="1"/>
      <c r="Q49" s="1"/>
      <c r="R49" s="1" t="s">
        <v>522</v>
      </c>
      <c r="S49" s="1"/>
      <c r="T49" s="2"/>
      <c r="U49" s="2" t="s">
        <v>522</v>
      </c>
      <c r="V49" s="2">
        <v>310</v>
      </c>
      <c r="W49" s="3"/>
      <c r="X49" s="3" t="s">
        <v>522</v>
      </c>
      <c r="Y49" s="3" t="s">
        <v>163</v>
      </c>
      <c r="Z49" s="4"/>
      <c r="AA49" s="5" t="s">
        <v>522</v>
      </c>
      <c r="AB49" s="5">
        <v>211</v>
      </c>
      <c r="AC49" s="6" t="s">
        <v>46</v>
      </c>
      <c r="AD49" s="6" t="s">
        <v>522</v>
      </c>
      <c r="AE49" s="6" t="s">
        <v>164</v>
      </c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</row>
    <row r="50" spans="1:47">
      <c r="A50" s="1">
        <v>21</v>
      </c>
      <c r="B50" s="1">
        <v>2</v>
      </c>
      <c r="C50" s="1">
        <v>1</v>
      </c>
      <c r="D50" s="61">
        <v>24184</v>
      </c>
      <c r="E50" s="1">
        <v>52</v>
      </c>
      <c r="F50" s="1">
        <v>2</v>
      </c>
      <c r="G50" s="1" t="s">
        <v>148</v>
      </c>
      <c r="H50" s="1" t="s">
        <v>165</v>
      </c>
      <c r="I50" s="1">
        <v>20</v>
      </c>
      <c r="J50" s="1"/>
      <c r="K50" s="1" t="s">
        <v>166</v>
      </c>
      <c r="L50" s="1"/>
      <c r="M50" s="1">
        <v>1</v>
      </c>
      <c r="N50" s="1" t="s">
        <v>167</v>
      </c>
      <c r="O50" s="1">
        <v>0.2</v>
      </c>
      <c r="P50" s="1">
        <v>0.4</v>
      </c>
      <c r="Q50" s="1">
        <v>0</v>
      </c>
      <c r="R50" s="1">
        <v>15.8</v>
      </c>
      <c r="S50" s="1">
        <v>0</v>
      </c>
      <c r="T50" s="2">
        <v>0.2</v>
      </c>
      <c r="U50" s="2">
        <v>15.7</v>
      </c>
      <c r="V50" s="2"/>
      <c r="W50" s="3" t="s">
        <v>46</v>
      </c>
      <c r="X50" s="3" t="s">
        <v>46</v>
      </c>
      <c r="Y50" s="3" t="s">
        <v>46</v>
      </c>
      <c r="Z50" s="4" t="s">
        <v>46</v>
      </c>
      <c r="AA50" s="5" t="s">
        <v>46</v>
      </c>
      <c r="AB50" s="5" t="s">
        <v>46</v>
      </c>
      <c r="AC50" s="6" t="s">
        <v>46</v>
      </c>
      <c r="AD50" s="6" t="s">
        <v>46</v>
      </c>
      <c r="AE50" s="6" t="s">
        <v>46</v>
      </c>
      <c r="AF50" s="1">
        <v>0</v>
      </c>
      <c r="AG50" s="1">
        <v>0</v>
      </c>
      <c r="AH50" s="1">
        <v>0</v>
      </c>
      <c r="AI50" s="1">
        <v>0</v>
      </c>
      <c r="AJ50" s="1">
        <v>0</v>
      </c>
      <c r="AK50" s="1">
        <v>0</v>
      </c>
      <c r="AL50" s="1">
        <v>0</v>
      </c>
      <c r="AM50" s="1">
        <v>0</v>
      </c>
      <c r="AN50" s="1">
        <v>0</v>
      </c>
      <c r="AO50" s="1">
        <v>0</v>
      </c>
      <c r="AP50" s="1">
        <v>0</v>
      </c>
      <c r="AQ50" s="1">
        <v>0</v>
      </c>
      <c r="AR50" s="1">
        <v>0</v>
      </c>
      <c r="AS50" s="1">
        <v>0</v>
      </c>
      <c r="AT50" s="1"/>
      <c r="AU50" s="1"/>
    </row>
    <row r="51" spans="1:47">
      <c r="A51" s="1">
        <v>22</v>
      </c>
      <c r="B51" s="1">
        <v>2</v>
      </c>
      <c r="C51" s="1"/>
      <c r="D51" s="61">
        <v>22922</v>
      </c>
      <c r="E51" s="1">
        <v>56</v>
      </c>
      <c r="F51" s="1">
        <v>2</v>
      </c>
      <c r="G51" s="1" t="s">
        <v>43</v>
      </c>
      <c r="H51" s="1" t="s">
        <v>168</v>
      </c>
      <c r="I51" s="1">
        <v>20</v>
      </c>
      <c r="J51" s="1">
        <v>56</v>
      </c>
      <c r="K51" s="1" t="s">
        <v>169</v>
      </c>
      <c r="L51" s="1">
        <v>649</v>
      </c>
      <c r="M51" s="1">
        <v>1</v>
      </c>
      <c r="N51" s="1">
        <v>0</v>
      </c>
      <c r="O51" s="1">
        <v>0.15</v>
      </c>
      <c r="P51" s="1">
        <v>0.25</v>
      </c>
      <c r="Q51" s="1" t="s">
        <v>80</v>
      </c>
      <c r="R51" s="1">
        <v>15.5</v>
      </c>
      <c r="S51" s="1" t="s">
        <v>170</v>
      </c>
      <c r="T51" s="2"/>
      <c r="U51" s="2"/>
      <c r="V51" s="2" t="s">
        <v>171</v>
      </c>
      <c r="W51" s="3" t="s">
        <v>46</v>
      </c>
      <c r="X51" s="3" t="s">
        <v>46</v>
      </c>
      <c r="Y51" s="3" t="s">
        <v>46</v>
      </c>
      <c r="Z51" s="4" t="s">
        <v>46</v>
      </c>
      <c r="AA51" s="5" t="s">
        <v>46</v>
      </c>
      <c r="AB51" s="5" t="s">
        <v>46</v>
      </c>
      <c r="AC51" s="6" t="s">
        <v>46</v>
      </c>
      <c r="AD51" s="6" t="s">
        <v>46</v>
      </c>
      <c r="AE51" s="6" t="s">
        <v>46</v>
      </c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</row>
    <row r="52" spans="1:47">
      <c r="A52" s="1">
        <v>23</v>
      </c>
      <c r="B52" s="1">
        <v>2</v>
      </c>
      <c r="C52" s="1">
        <v>1</v>
      </c>
      <c r="D52" s="61">
        <v>25404</v>
      </c>
      <c r="E52" s="1">
        <v>49</v>
      </c>
      <c r="F52" s="1">
        <v>2</v>
      </c>
      <c r="G52" s="1" t="s">
        <v>43</v>
      </c>
      <c r="H52" s="1" t="s">
        <v>172</v>
      </c>
      <c r="I52" s="1">
        <v>20</v>
      </c>
      <c r="J52" s="1"/>
      <c r="K52" s="1">
        <v>17884001</v>
      </c>
      <c r="L52" s="1">
        <v>534</v>
      </c>
      <c r="M52" s="1">
        <v>1</v>
      </c>
      <c r="N52" s="1">
        <v>0</v>
      </c>
      <c r="O52" s="1">
        <v>0.12</v>
      </c>
      <c r="P52" s="1">
        <v>0.12</v>
      </c>
      <c r="Q52" s="1">
        <v>0</v>
      </c>
      <c r="R52" s="1">
        <v>7.5</v>
      </c>
      <c r="S52" s="1">
        <v>0</v>
      </c>
      <c r="T52" s="2">
        <v>0.2</v>
      </c>
      <c r="U52" s="2">
        <v>11.6</v>
      </c>
      <c r="V52" s="2" t="s">
        <v>173</v>
      </c>
      <c r="W52" s="3">
        <v>0.12</v>
      </c>
      <c r="X52" s="3">
        <v>9</v>
      </c>
      <c r="Y52" s="3">
        <v>121</v>
      </c>
      <c r="Z52" s="5" t="s">
        <v>46</v>
      </c>
      <c r="AA52" s="5" t="s">
        <v>46</v>
      </c>
      <c r="AB52" s="5" t="s">
        <v>46</v>
      </c>
      <c r="AC52" s="6" t="s">
        <v>46</v>
      </c>
      <c r="AD52" s="6" t="s">
        <v>46</v>
      </c>
      <c r="AE52" s="6" t="s">
        <v>46</v>
      </c>
      <c r="AF52" s="1">
        <v>0</v>
      </c>
      <c r="AG52" s="1">
        <v>0</v>
      </c>
      <c r="AH52" s="1">
        <v>0</v>
      </c>
      <c r="AI52" s="1">
        <v>0</v>
      </c>
      <c r="AJ52" s="1">
        <v>0</v>
      </c>
      <c r="AK52" s="1">
        <v>0</v>
      </c>
      <c r="AL52" s="1">
        <v>0</v>
      </c>
      <c r="AM52" s="1">
        <v>0</v>
      </c>
      <c r="AN52" s="1">
        <v>0</v>
      </c>
      <c r="AO52" s="1">
        <v>0</v>
      </c>
      <c r="AP52" s="1">
        <v>0</v>
      </c>
      <c r="AQ52" s="1">
        <v>0</v>
      </c>
      <c r="AR52" s="1">
        <v>0</v>
      </c>
      <c r="AS52" s="1">
        <v>0</v>
      </c>
      <c r="AT52" s="1"/>
      <c r="AU52" s="1"/>
    </row>
    <row r="53" spans="1:47">
      <c r="A53" s="1">
        <v>23</v>
      </c>
      <c r="B53" s="1" t="s">
        <v>46</v>
      </c>
      <c r="C53" s="1"/>
      <c r="D53" s="61">
        <v>25404</v>
      </c>
      <c r="E53" s="1" t="s">
        <v>46</v>
      </c>
      <c r="F53" s="1">
        <v>3</v>
      </c>
      <c r="G53" s="1" t="s">
        <v>46</v>
      </c>
      <c r="H53" s="7" t="s">
        <v>174</v>
      </c>
      <c r="I53" s="1">
        <v>16</v>
      </c>
      <c r="J53" s="1"/>
      <c r="K53" s="1">
        <v>17884001</v>
      </c>
      <c r="L53" s="1" t="s">
        <v>175</v>
      </c>
      <c r="M53" s="1">
        <v>1</v>
      </c>
      <c r="N53" s="1">
        <v>0</v>
      </c>
      <c r="O53" s="1">
        <v>0.12</v>
      </c>
      <c r="P53" s="1">
        <v>0.2</v>
      </c>
      <c r="Q53" s="1">
        <v>0</v>
      </c>
      <c r="R53" s="1">
        <v>7</v>
      </c>
      <c r="S53" s="1">
        <v>0</v>
      </c>
      <c r="T53" s="2">
        <v>0.15</v>
      </c>
      <c r="U53" s="2">
        <v>9</v>
      </c>
      <c r="V53" s="2" t="s">
        <v>176</v>
      </c>
      <c r="W53" s="3" t="s">
        <v>46</v>
      </c>
      <c r="X53" s="3" t="s">
        <v>46</v>
      </c>
      <c r="Y53" s="3" t="s">
        <v>46</v>
      </c>
      <c r="Z53" s="5" t="s">
        <v>46</v>
      </c>
      <c r="AA53" s="5" t="s">
        <v>46</v>
      </c>
      <c r="AB53" s="5" t="s">
        <v>46</v>
      </c>
      <c r="AC53" s="6" t="s">
        <v>46</v>
      </c>
      <c r="AD53" s="6" t="s">
        <v>46</v>
      </c>
      <c r="AE53" s="6" t="s">
        <v>46</v>
      </c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</row>
    <row r="54" spans="1:47">
      <c r="A54" s="1">
        <v>24</v>
      </c>
      <c r="B54" s="1">
        <v>2</v>
      </c>
      <c r="C54" s="1"/>
      <c r="D54" s="61">
        <v>19702</v>
      </c>
      <c r="E54" s="1">
        <v>64</v>
      </c>
      <c r="F54" s="1">
        <v>3</v>
      </c>
      <c r="G54" s="1" t="s">
        <v>148</v>
      </c>
      <c r="H54" s="1" t="s">
        <v>177</v>
      </c>
      <c r="I54" s="1">
        <v>20</v>
      </c>
      <c r="J54" s="1"/>
      <c r="K54" s="1" t="s">
        <v>178</v>
      </c>
      <c r="L54" s="1">
        <v>493</v>
      </c>
      <c r="M54" s="1">
        <v>1</v>
      </c>
      <c r="N54" s="1">
        <v>0</v>
      </c>
      <c r="O54" s="1">
        <v>0.3</v>
      </c>
      <c r="P54" s="1">
        <v>0.6</v>
      </c>
      <c r="Q54" s="1">
        <v>0</v>
      </c>
      <c r="R54" s="1">
        <v>13.5</v>
      </c>
      <c r="S54" s="1"/>
      <c r="T54" s="2">
        <v>0.6</v>
      </c>
      <c r="U54" s="2">
        <v>14.5</v>
      </c>
      <c r="V54" s="2">
        <v>314</v>
      </c>
      <c r="W54" s="3" t="s">
        <v>46</v>
      </c>
      <c r="X54" s="3" t="s">
        <v>46</v>
      </c>
      <c r="Y54" s="3" t="s">
        <v>46</v>
      </c>
      <c r="Z54" s="5" t="s">
        <v>46</v>
      </c>
      <c r="AA54" s="5" t="s">
        <v>46</v>
      </c>
      <c r="AB54" s="5" t="s">
        <v>46</v>
      </c>
      <c r="AC54" s="6">
        <v>0.4</v>
      </c>
      <c r="AD54" s="6">
        <v>19</v>
      </c>
      <c r="AE54" s="6">
        <v>329</v>
      </c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</row>
    <row r="55" spans="1:47">
      <c r="A55" s="1">
        <v>24</v>
      </c>
      <c r="B55" s="1" t="s">
        <v>359</v>
      </c>
      <c r="C55" s="1"/>
      <c r="D55" s="61">
        <v>19702</v>
      </c>
      <c r="E55" s="1">
        <v>64</v>
      </c>
      <c r="F55" s="1">
        <v>3</v>
      </c>
      <c r="G55" s="1" t="s">
        <v>148</v>
      </c>
      <c r="H55" s="1" t="s">
        <v>179</v>
      </c>
      <c r="I55" s="1">
        <v>16</v>
      </c>
      <c r="J55" s="1"/>
      <c r="K55" s="1" t="s">
        <v>178</v>
      </c>
      <c r="L55" s="1">
        <v>486</v>
      </c>
      <c r="M55" s="1">
        <v>1</v>
      </c>
      <c r="N55" s="1">
        <v>0</v>
      </c>
      <c r="O55" s="1">
        <v>0.3</v>
      </c>
      <c r="P55" s="1">
        <v>0.5</v>
      </c>
      <c r="Q55" s="1">
        <v>0</v>
      </c>
      <c r="R55" s="1">
        <v>13.8</v>
      </c>
      <c r="S55" s="1">
        <v>0</v>
      </c>
      <c r="T55" s="2">
        <v>0.4</v>
      </c>
      <c r="U55" s="2">
        <v>12.7</v>
      </c>
      <c r="V55" s="2">
        <v>319</v>
      </c>
      <c r="W55" s="3" t="s">
        <v>46</v>
      </c>
      <c r="X55" s="3" t="s">
        <v>46</v>
      </c>
      <c r="Y55" s="3" t="s">
        <v>46</v>
      </c>
      <c r="Z55" s="5" t="s">
        <v>46</v>
      </c>
      <c r="AA55" s="5" t="s">
        <v>46</v>
      </c>
      <c r="AB55" s="5">
        <v>363</v>
      </c>
      <c r="AC55" s="6" t="s">
        <v>180</v>
      </c>
      <c r="AD55" s="6">
        <v>13.8</v>
      </c>
      <c r="AE55" s="6">
        <v>403</v>
      </c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</row>
    <row r="56" spans="1:47">
      <c r="A56" s="1">
        <v>25</v>
      </c>
      <c r="B56" s="1">
        <v>1</v>
      </c>
      <c r="C56" s="1">
        <v>1</v>
      </c>
      <c r="D56" s="61">
        <v>28163</v>
      </c>
      <c r="E56" s="1">
        <v>34</v>
      </c>
      <c r="F56" s="1">
        <v>3</v>
      </c>
      <c r="G56" s="1" t="s">
        <v>181</v>
      </c>
      <c r="H56" s="1" t="s">
        <v>182</v>
      </c>
      <c r="I56" s="1">
        <v>16</v>
      </c>
      <c r="J56" s="1">
        <v>36</v>
      </c>
      <c r="K56" s="1" t="s">
        <v>183</v>
      </c>
      <c r="L56" s="1">
        <v>249</v>
      </c>
      <c r="M56" s="1">
        <v>1</v>
      </c>
      <c r="N56" s="1">
        <v>0</v>
      </c>
      <c r="O56" s="1">
        <v>0.5</v>
      </c>
      <c r="P56" s="1">
        <v>0.5</v>
      </c>
      <c r="Q56" s="1">
        <v>0</v>
      </c>
      <c r="R56" s="1">
        <v>19.899999999999999</v>
      </c>
      <c r="S56" s="1">
        <v>0</v>
      </c>
      <c r="T56" s="2">
        <v>1</v>
      </c>
      <c r="U56" s="2">
        <v>25</v>
      </c>
      <c r="V56" s="2" t="s">
        <v>46</v>
      </c>
      <c r="W56" s="3">
        <v>0.8</v>
      </c>
      <c r="X56" s="3">
        <v>32.9</v>
      </c>
      <c r="Y56" s="3" t="s">
        <v>46</v>
      </c>
      <c r="Z56" s="5">
        <v>0.8</v>
      </c>
      <c r="AA56" s="5">
        <v>13</v>
      </c>
      <c r="AB56" s="5">
        <v>180</v>
      </c>
      <c r="AC56" s="6">
        <v>0.8</v>
      </c>
      <c r="AD56" s="6">
        <v>14</v>
      </c>
      <c r="AE56" s="6">
        <v>197</v>
      </c>
      <c r="AF56" s="1">
        <v>1</v>
      </c>
      <c r="AG56" s="1">
        <v>2</v>
      </c>
      <c r="AH56" s="1">
        <v>2</v>
      </c>
      <c r="AI56" s="1">
        <v>1</v>
      </c>
      <c r="AJ56" s="1" t="s">
        <v>184</v>
      </c>
      <c r="AK56" s="1">
        <v>13.6</v>
      </c>
      <c r="AL56" s="1">
        <v>0</v>
      </c>
      <c r="AM56" s="1">
        <v>0</v>
      </c>
      <c r="AN56" s="1">
        <v>0</v>
      </c>
      <c r="AO56" s="1">
        <v>0</v>
      </c>
      <c r="AP56" s="1">
        <v>0</v>
      </c>
      <c r="AQ56" s="1">
        <v>0</v>
      </c>
      <c r="AR56" s="1">
        <v>0</v>
      </c>
      <c r="AS56" s="1">
        <v>0</v>
      </c>
      <c r="AT56" s="1"/>
      <c r="AU56" s="1"/>
    </row>
    <row r="57" spans="1:47">
      <c r="A57" s="1">
        <v>25</v>
      </c>
      <c r="B57" s="1" t="s">
        <v>46</v>
      </c>
      <c r="C57" s="1"/>
      <c r="D57" s="61">
        <v>28163</v>
      </c>
      <c r="E57" s="1">
        <v>34</v>
      </c>
      <c r="F57" s="1">
        <v>2</v>
      </c>
      <c r="G57" s="1" t="s">
        <v>46</v>
      </c>
      <c r="H57" s="1" t="s">
        <v>185</v>
      </c>
      <c r="I57" s="1">
        <v>16</v>
      </c>
      <c r="J57" s="1">
        <v>36</v>
      </c>
      <c r="K57" s="1" t="s">
        <v>183</v>
      </c>
      <c r="L57" s="1">
        <v>247</v>
      </c>
      <c r="M57" s="1">
        <v>1</v>
      </c>
      <c r="N57" s="1">
        <v>0</v>
      </c>
      <c r="O57" s="1">
        <v>0.6</v>
      </c>
      <c r="P57" s="1">
        <v>0.8</v>
      </c>
      <c r="Q57" s="1">
        <v>0</v>
      </c>
      <c r="R57" s="1">
        <v>14</v>
      </c>
      <c r="S57" s="1">
        <v>0</v>
      </c>
      <c r="T57" s="2">
        <v>1</v>
      </c>
      <c r="U57" s="2">
        <v>17.5</v>
      </c>
      <c r="V57" s="2" t="s">
        <v>46</v>
      </c>
      <c r="W57" s="3">
        <v>0.8</v>
      </c>
      <c r="X57" s="3">
        <v>17</v>
      </c>
      <c r="Y57" s="3">
        <v>187</v>
      </c>
      <c r="Z57" s="5">
        <v>0.8</v>
      </c>
      <c r="AA57" s="5" t="s">
        <v>522</v>
      </c>
      <c r="AB57" s="5"/>
      <c r="AC57" s="6">
        <v>0.8</v>
      </c>
      <c r="AD57" s="6">
        <v>17</v>
      </c>
      <c r="AE57" s="6">
        <v>211</v>
      </c>
      <c r="AF57" s="1">
        <v>0</v>
      </c>
      <c r="AG57" s="1">
        <v>0</v>
      </c>
      <c r="AH57" s="1">
        <v>0</v>
      </c>
      <c r="AI57" s="1">
        <v>0</v>
      </c>
      <c r="AJ57" s="1">
        <v>0</v>
      </c>
      <c r="AK57" s="1">
        <v>43</v>
      </c>
      <c r="AL57" s="1">
        <v>1</v>
      </c>
      <c r="AM57" s="1"/>
      <c r="AN57" s="1" t="s">
        <v>179</v>
      </c>
      <c r="AO57" s="1">
        <v>52</v>
      </c>
      <c r="AP57" s="1">
        <v>0.6</v>
      </c>
      <c r="AQ57" s="1">
        <v>16</v>
      </c>
      <c r="AR57" s="1">
        <v>279</v>
      </c>
      <c r="AS57" s="1"/>
      <c r="AT57" s="1"/>
      <c r="AU57" s="1"/>
    </row>
    <row r="58" spans="1:47">
      <c r="A58" s="1">
        <v>26</v>
      </c>
      <c r="B58" s="1">
        <v>2</v>
      </c>
      <c r="C58" s="1">
        <v>1</v>
      </c>
      <c r="D58" s="61">
        <v>28198</v>
      </c>
      <c r="E58" s="1">
        <v>20</v>
      </c>
      <c r="F58" s="1">
        <v>3</v>
      </c>
      <c r="G58" s="1" t="s">
        <v>186</v>
      </c>
      <c r="H58" s="1" t="s">
        <v>187</v>
      </c>
      <c r="I58" s="1">
        <v>16</v>
      </c>
      <c r="J58" s="1">
        <v>36</v>
      </c>
      <c r="K58" s="1">
        <v>28049</v>
      </c>
      <c r="L58" s="1">
        <v>359</v>
      </c>
      <c r="M58" s="1">
        <v>1</v>
      </c>
      <c r="N58" s="1">
        <v>0</v>
      </c>
      <c r="O58" s="1">
        <v>0.15</v>
      </c>
      <c r="P58" s="1">
        <v>0.3</v>
      </c>
      <c r="Q58" s="1">
        <v>0</v>
      </c>
      <c r="R58" s="1">
        <v>15</v>
      </c>
      <c r="S58" s="1">
        <v>0</v>
      </c>
      <c r="T58" s="2" t="s">
        <v>188</v>
      </c>
      <c r="U58" s="2">
        <v>18.8</v>
      </c>
      <c r="V58" s="2">
        <v>406</v>
      </c>
      <c r="W58" s="3">
        <v>0.15</v>
      </c>
      <c r="X58" s="3">
        <v>19</v>
      </c>
      <c r="Y58" s="3">
        <v>362</v>
      </c>
      <c r="Z58" s="5">
        <v>0.2</v>
      </c>
      <c r="AA58" s="5">
        <v>21</v>
      </c>
      <c r="AB58" s="5">
        <v>203</v>
      </c>
      <c r="AC58" s="6" t="s">
        <v>46</v>
      </c>
      <c r="AD58" s="6" t="s">
        <v>46</v>
      </c>
      <c r="AE58" s="6" t="s">
        <v>46</v>
      </c>
      <c r="AF58" s="1">
        <v>0</v>
      </c>
      <c r="AG58" s="1">
        <v>0</v>
      </c>
      <c r="AH58" s="1">
        <v>0</v>
      </c>
      <c r="AI58" s="1">
        <v>0</v>
      </c>
      <c r="AJ58" s="1"/>
      <c r="AK58" s="1"/>
      <c r="AL58" s="1">
        <v>0</v>
      </c>
      <c r="AM58" s="1"/>
      <c r="AN58" s="1"/>
      <c r="AO58" s="1"/>
      <c r="AP58" s="1"/>
      <c r="AQ58" s="1"/>
      <c r="AR58" s="1"/>
      <c r="AS58" s="1"/>
      <c r="AT58" s="1"/>
      <c r="AU58" s="1"/>
    </row>
    <row r="59" spans="1:47">
      <c r="A59" s="1">
        <v>27</v>
      </c>
      <c r="B59" s="1">
        <v>1</v>
      </c>
      <c r="C59" s="1">
        <v>1</v>
      </c>
      <c r="D59" s="61">
        <v>23286</v>
      </c>
      <c r="E59" s="1">
        <v>44</v>
      </c>
      <c r="F59" s="1">
        <v>2</v>
      </c>
      <c r="G59" s="1"/>
      <c r="H59" s="1" t="s">
        <v>189</v>
      </c>
      <c r="I59" s="1">
        <v>16</v>
      </c>
      <c r="J59" s="1">
        <v>47</v>
      </c>
      <c r="K59" s="1" t="s">
        <v>190</v>
      </c>
      <c r="L59" s="1">
        <v>391</v>
      </c>
      <c r="M59" s="1">
        <v>2</v>
      </c>
      <c r="N59" s="1">
        <v>1</v>
      </c>
      <c r="O59" s="1">
        <v>0.5</v>
      </c>
      <c r="P59" s="1">
        <v>0.8</v>
      </c>
      <c r="Q59" s="1">
        <v>0</v>
      </c>
      <c r="R59" s="1">
        <v>14</v>
      </c>
      <c r="S59" s="1">
        <v>0</v>
      </c>
      <c r="T59" s="2">
        <v>0.5</v>
      </c>
      <c r="U59" s="2">
        <v>12.9</v>
      </c>
      <c r="V59" s="2" t="s">
        <v>46</v>
      </c>
      <c r="W59" s="3">
        <v>0.5</v>
      </c>
      <c r="X59" s="3">
        <v>13.8</v>
      </c>
      <c r="Y59" s="3" t="s">
        <v>46</v>
      </c>
      <c r="Z59" s="5">
        <v>0.4</v>
      </c>
      <c r="AA59" s="5">
        <v>14</v>
      </c>
      <c r="AB59" s="5">
        <v>415</v>
      </c>
      <c r="AC59" s="6">
        <v>0.5</v>
      </c>
      <c r="AD59" s="6">
        <v>13</v>
      </c>
      <c r="AE59" s="6" t="s">
        <v>46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  <c r="AK59" s="1"/>
      <c r="AL59" s="1">
        <v>0</v>
      </c>
      <c r="AM59" s="1"/>
      <c r="AN59" s="1"/>
      <c r="AO59" s="1"/>
      <c r="AP59" s="1"/>
      <c r="AQ59" s="1"/>
      <c r="AR59" s="1"/>
      <c r="AS59" s="1"/>
      <c r="AT59" s="1"/>
      <c r="AU59" s="1"/>
    </row>
    <row r="60" spans="1:47">
      <c r="A60" s="1">
        <v>28</v>
      </c>
      <c r="B60" s="1">
        <v>2</v>
      </c>
      <c r="C60" s="1">
        <v>1</v>
      </c>
      <c r="D60" s="61">
        <v>18940</v>
      </c>
      <c r="E60" s="1">
        <v>58</v>
      </c>
      <c r="F60" s="1">
        <v>2</v>
      </c>
      <c r="G60" s="1" t="s">
        <v>78</v>
      </c>
      <c r="H60" s="1" t="s">
        <v>191</v>
      </c>
      <c r="I60" s="1">
        <v>16</v>
      </c>
      <c r="J60" s="1">
        <v>59</v>
      </c>
      <c r="K60" s="1" t="s">
        <v>192</v>
      </c>
      <c r="L60" s="1">
        <v>463</v>
      </c>
      <c r="M60" s="1">
        <v>1</v>
      </c>
      <c r="N60" s="1">
        <v>1</v>
      </c>
      <c r="O60" s="1">
        <v>0.7</v>
      </c>
      <c r="P60" s="1">
        <v>0.9</v>
      </c>
      <c r="Q60" s="1">
        <v>0</v>
      </c>
      <c r="R60" s="1">
        <v>19.100000000000001</v>
      </c>
      <c r="S60" s="1">
        <v>0</v>
      </c>
      <c r="T60" s="2">
        <v>0.7</v>
      </c>
      <c r="U60" s="2">
        <v>23.9</v>
      </c>
      <c r="V60" s="2">
        <v>280</v>
      </c>
      <c r="W60" s="3">
        <v>0.7</v>
      </c>
      <c r="X60" s="3">
        <v>18.3</v>
      </c>
      <c r="Y60" s="3">
        <v>232</v>
      </c>
      <c r="Z60" s="5">
        <v>0.5</v>
      </c>
      <c r="AA60" s="5">
        <v>30</v>
      </c>
      <c r="AB60" s="5">
        <v>321</v>
      </c>
      <c r="AC60" s="6">
        <v>0.8</v>
      </c>
      <c r="AD60" s="6">
        <v>16</v>
      </c>
      <c r="AE60" s="6">
        <v>260</v>
      </c>
      <c r="AF60" s="1">
        <v>3</v>
      </c>
      <c r="AG60" s="1">
        <v>3</v>
      </c>
      <c r="AH60" s="1">
        <v>2</v>
      </c>
      <c r="AI60" s="1">
        <v>0</v>
      </c>
      <c r="AJ60" s="1" t="s">
        <v>193</v>
      </c>
      <c r="AK60" s="1">
        <v>16.399999999999999</v>
      </c>
      <c r="AL60" s="1">
        <v>152</v>
      </c>
      <c r="AM60" s="1"/>
      <c r="AN60" s="1"/>
      <c r="AO60" s="1"/>
      <c r="AP60" s="1"/>
      <c r="AQ60" s="1"/>
      <c r="AR60" s="1"/>
      <c r="AS60" s="11"/>
      <c r="AT60" s="1"/>
      <c r="AU60" s="1"/>
    </row>
    <row r="61" spans="1:47">
      <c r="A61" s="1">
        <v>29</v>
      </c>
      <c r="B61" s="1">
        <v>2</v>
      </c>
      <c r="C61" s="1">
        <v>1</v>
      </c>
      <c r="D61" s="61">
        <v>19607</v>
      </c>
      <c r="E61" s="1">
        <v>59</v>
      </c>
      <c r="F61" s="1">
        <v>3</v>
      </c>
      <c r="G61" s="1"/>
      <c r="H61" s="1" t="s">
        <v>194</v>
      </c>
      <c r="I61" s="1">
        <v>16</v>
      </c>
      <c r="J61" s="1">
        <v>60</v>
      </c>
      <c r="K61" s="1" t="s">
        <v>195</v>
      </c>
      <c r="L61" s="1">
        <v>508</v>
      </c>
      <c r="M61" s="1">
        <v>1</v>
      </c>
      <c r="N61" s="1">
        <v>1</v>
      </c>
      <c r="O61" s="1">
        <v>0.8</v>
      </c>
      <c r="P61" s="1">
        <v>1.2</v>
      </c>
      <c r="Q61" s="1">
        <v>0</v>
      </c>
      <c r="R61" s="1">
        <v>0</v>
      </c>
      <c r="S61" s="1">
        <v>0</v>
      </c>
      <c r="T61" s="2">
        <v>0.8</v>
      </c>
      <c r="U61" s="2" t="s">
        <v>522</v>
      </c>
      <c r="V61" s="2">
        <v>347</v>
      </c>
      <c r="W61" s="3" t="s">
        <v>46</v>
      </c>
      <c r="X61" s="3" t="s">
        <v>46</v>
      </c>
      <c r="Y61" s="3" t="s">
        <v>46</v>
      </c>
      <c r="Z61" s="5">
        <v>1.5</v>
      </c>
      <c r="AA61" s="5" t="s">
        <v>522</v>
      </c>
      <c r="AB61" s="5">
        <v>287</v>
      </c>
      <c r="AC61" s="6" t="s">
        <v>46</v>
      </c>
      <c r="AD61" s="6" t="s">
        <v>46</v>
      </c>
      <c r="AE61" s="6" t="s">
        <v>46</v>
      </c>
      <c r="AF61" s="1">
        <v>0</v>
      </c>
      <c r="AG61" s="1">
        <v>0</v>
      </c>
      <c r="AH61" s="1">
        <v>0</v>
      </c>
      <c r="AI61" s="1">
        <v>0</v>
      </c>
      <c r="AJ61" s="1"/>
      <c r="AK61" s="1"/>
      <c r="AL61" s="1">
        <v>0</v>
      </c>
      <c r="AM61" s="1"/>
      <c r="AN61" s="1"/>
      <c r="AO61" s="1"/>
      <c r="AP61" s="1"/>
      <c r="AQ61" s="1"/>
      <c r="AR61" s="1"/>
      <c r="AS61" s="1"/>
      <c r="AT61" s="1"/>
      <c r="AU61" s="1"/>
    </row>
    <row r="62" spans="1:47">
      <c r="A62" s="1">
        <v>30</v>
      </c>
      <c r="B62" s="1">
        <v>2</v>
      </c>
      <c r="C62" s="1">
        <v>1</v>
      </c>
      <c r="D62" s="61">
        <v>20850</v>
      </c>
      <c r="E62" s="1">
        <v>54</v>
      </c>
      <c r="F62" s="1">
        <v>3</v>
      </c>
      <c r="G62" s="1" t="s">
        <v>196</v>
      </c>
      <c r="H62" s="1" t="s">
        <v>197</v>
      </c>
      <c r="I62" s="1">
        <v>20</v>
      </c>
      <c r="J62" s="1">
        <v>55</v>
      </c>
      <c r="K62" s="1" t="s">
        <v>198</v>
      </c>
      <c r="L62" s="1">
        <v>692</v>
      </c>
      <c r="M62" s="1">
        <v>1</v>
      </c>
      <c r="N62" s="1">
        <v>0</v>
      </c>
      <c r="O62" s="1">
        <v>0.25</v>
      </c>
      <c r="P62" s="1">
        <v>0.8</v>
      </c>
      <c r="Q62" s="1">
        <v>1</v>
      </c>
      <c r="R62" s="1">
        <v>13.5</v>
      </c>
      <c r="S62" s="1">
        <v>0</v>
      </c>
      <c r="T62" s="2">
        <v>0.25</v>
      </c>
      <c r="U62" s="2">
        <v>16.2</v>
      </c>
      <c r="V62" s="2">
        <v>532</v>
      </c>
      <c r="W62" s="3" t="s">
        <v>46</v>
      </c>
      <c r="X62" s="3" t="s">
        <v>46</v>
      </c>
      <c r="Y62" s="3" t="s">
        <v>46</v>
      </c>
      <c r="Z62" s="5" t="s">
        <v>46</v>
      </c>
      <c r="AA62" s="5" t="s">
        <v>46</v>
      </c>
      <c r="AB62" s="5" t="s">
        <v>46</v>
      </c>
      <c r="AC62" s="6" t="s">
        <v>46</v>
      </c>
      <c r="AD62" s="6" t="s">
        <v>46</v>
      </c>
      <c r="AE62" s="6" t="s">
        <v>46</v>
      </c>
      <c r="AF62" s="1">
        <v>0</v>
      </c>
      <c r="AG62" s="1">
        <v>0</v>
      </c>
      <c r="AH62" s="1">
        <v>0</v>
      </c>
      <c r="AI62" s="1">
        <v>0</v>
      </c>
      <c r="AJ62" s="1"/>
      <c r="AK62" s="1"/>
      <c r="AL62" s="1">
        <v>13</v>
      </c>
      <c r="AM62" s="1">
        <v>1</v>
      </c>
      <c r="AN62" s="1" t="s">
        <v>44</v>
      </c>
      <c r="AO62" s="1">
        <v>13</v>
      </c>
      <c r="AP62" s="1">
        <v>0.2</v>
      </c>
      <c r="AQ62" s="1">
        <v>20</v>
      </c>
      <c r="AR62" s="1">
        <v>666</v>
      </c>
      <c r="AS62" s="1"/>
      <c r="AT62" s="1"/>
      <c r="AU62" s="1"/>
    </row>
    <row r="63" spans="1:47">
      <c r="A63" s="1">
        <v>30</v>
      </c>
      <c r="B63" s="1" t="s">
        <v>46</v>
      </c>
      <c r="C63" s="1"/>
      <c r="D63" s="61">
        <v>20850</v>
      </c>
      <c r="E63" s="1" t="s">
        <v>46</v>
      </c>
      <c r="F63" s="1">
        <v>3</v>
      </c>
      <c r="G63" s="1" t="s">
        <v>46</v>
      </c>
      <c r="H63" s="1" t="s">
        <v>199</v>
      </c>
      <c r="I63" s="1">
        <v>20</v>
      </c>
      <c r="J63" s="1">
        <v>57</v>
      </c>
      <c r="K63" s="1" t="s">
        <v>198</v>
      </c>
      <c r="L63" s="1">
        <v>284</v>
      </c>
      <c r="M63" s="1">
        <v>1</v>
      </c>
      <c r="N63" s="1">
        <v>0</v>
      </c>
      <c r="O63" s="1">
        <v>0.3</v>
      </c>
      <c r="P63" s="1">
        <v>0.8</v>
      </c>
      <c r="Q63" s="1">
        <v>0</v>
      </c>
      <c r="R63" s="1">
        <v>13</v>
      </c>
      <c r="S63" s="1">
        <v>0</v>
      </c>
      <c r="T63" s="2">
        <v>0.25</v>
      </c>
      <c r="U63" s="2">
        <v>16.7</v>
      </c>
      <c r="V63" s="2">
        <v>352</v>
      </c>
      <c r="W63" s="3">
        <v>0.25</v>
      </c>
      <c r="X63" s="3">
        <v>16.8</v>
      </c>
      <c r="Y63" s="3">
        <v>341</v>
      </c>
      <c r="Z63" s="5" t="s">
        <v>46</v>
      </c>
      <c r="AA63" s="5" t="s">
        <v>46</v>
      </c>
      <c r="AB63" s="5" t="s">
        <v>46</v>
      </c>
      <c r="AC63" s="12" t="s">
        <v>46</v>
      </c>
      <c r="AD63" s="6" t="s">
        <v>46</v>
      </c>
      <c r="AE63" s="6" t="s">
        <v>200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3" t="s">
        <v>201</v>
      </c>
      <c r="AM63" s="1"/>
      <c r="AN63" s="1"/>
      <c r="AO63" s="1"/>
      <c r="AP63" s="1"/>
      <c r="AQ63" s="1"/>
      <c r="AR63" s="1"/>
      <c r="AS63" s="1"/>
      <c r="AT63" s="1"/>
      <c r="AU63" s="1"/>
    </row>
    <row r="64" spans="1:47">
      <c r="A64" s="1">
        <v>30</v>
      </c>
      <c r="B64" s="1" t="s">
        <v>46</v>
      </c>
      <c r="C64" s="1"/>
      <c r="D64" s="61">
        <v>20850</v>
      </c>
      <c r="E64" s="1" t="s">
        <v>46</v>
      </c>
      <c r="F64" s="1">
        <v>3</v>
      </c>
      <c r="G64" s="1" t="s">
        <v>46</v>
      </c>
      <c r="H64" s="1" t="s">
        <v>202</v>
      </c>
      <c r="I64" s="1">
        <v>16</v>
      </c>
      <c r="J64" s="1">
        <v>57</v>
      </c>
      <c r="K64" s="1" t="s">
        <v>198</v>
      </c>
      <c r="L64" s="1">
        <v>374</v>
      </c>
      <c r="M64" s="1">
        <v>1</v>
      </c>
      <c r="N64" s="1">
        <v>0</v>
      </c>
      <c r="O64" s="1">
        <v>0.15</v>
      </c>
      <c r="P64" s="1">
        <v>0.6</v>
      </c>
      <c r="Q64" s="1">
        <v>0</v>
      </c>
      <c r="R64" s="1">
        <v>14.8</v>
      </c>
      <c r="S64" s="1">
        <v>0</v>
      </c>
      <c r="T64" s="2">
        <v>0.2</v>
      </c>
      <c r="U64" s="2">
        <v>14.6</v>
      </c>
      <c r="V64" s="2">
        <v>271</v>
      </c>
      <c r="W64" s="3" t="s">
        <v>46</v>
      </c>
      <c r="X64" s="3" t="s">
        <v>46</v>
      </c>
      <c r="Y64" s="3" t="s">
        <v>46</v>
      </c>
      <c r="Z64" s="5" t="s">
        <v>46</v>
      </c>
      <c r="AA64" s="5" t="s">
        <v>522</v>
      </c>
      <c r="AB64" s="5" t="s">
        <v>203</v>
      </c>
      <c r="AC64" s="6" t="s">
        <v>46</v>
      </c>
      <c r="AD64" s="6" t="s">
        <v>522</v>
      </c>
      <c r="AE64" s="6" t="s">
        <v>46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  <c r="AK64" s="1">
        <v>0</v>
      </c>
      <c r="AL64" s="13" t="s">
        <v>201</v>
      </c>
      <c r="AM64" s="1"/>
      <c r="AN64" s="1"/>
      <c r="AO64" s="1"/>
      <c r="AP64" s="1"/>
      <c r="AQ64" s="1"/>
      <c r="AR64" s="1"/>
      <c r="AS64" s="1"/>
      <c r="AT64" s="1"/>
      <c r="AU64" s="1"/>
    </row>
    <row r="65" spans="1:47">
      <c r="A65" s="1">
        <v>30</v>
      </c>
      <c r="B65" s="1" t="s">
        <v>46</v>
      </c>
      <c r="C65" s="1"/>
      <c r="D65" s="61">
        <v>20850</v>
      </c>
      <c r="E65" s="1" t="s">
        <v>46</v>
      </c>
      <c r="F65" s="1">
        <v>3</v>
      </c>
      <c r="G65" s="1" t="s">
        <v>46</v>
      </c>
      <c r="H65" s="1" t="s">
        <v>204</v>
      </c>
      <c r="I65" s="1">
        <v>20</v>
      </c>
      <c r="J65" s="1">
        <v>58</v>
      </c>
      <c r="K65" s="1" t="s">
        <v>198</v>
      </c>
      <c r="L65" s="1">
        <v>314</v>
      </c>
      <c r="M65" s="1">
        <v>1</v>
      </c>
      <c r="N65" s="1">
        <v>0</v>
      </c>
      <c r="O65" s="1">
        <v>0.15</v>
      </c>
      <c r="P65" s="1">
        <v>0.6</v>
      </c>
      <c r="Q65" s="1">
        <v>0</v>
      </c>
      <c r="R65" s="1">
        <v>17.7</v>
      </c>
      <c r="S65" s="1">
        <v>0</v>
      </c>
      <c r="T65" s="2" t="s">
        <v>46</v>
      </c>
      <c r="U65" s="2" t="s">
        <v>46</v>
      </c>
      <c r="V65" s="2" t="s">
        <v>46</v>
      </c>
      <c r="W65" s="3">
        <v>0.2</v>
      </c>
      <c r="X65" s="3">
        <v>20.399999999999999</v>
      </c>
      <c r="Y65" s="3">
        <v>203</v>
      </c>
      <c r="Z65" s="5" t="s">
        <v>46</v>
      </c>
      <c r="AA65" s="5" t="s">
        <v>46</v>
      </c>
      <c r="AB65" s="5" t="s">
        <v>46</v>
      </c>
      <c r="AC65" s="6">
        <v>0.15</v>
      </c>
      <c r="AD65" s="6">
        <v>13.1</v>
      </c>
      <c r="AE65" s="6" t="s">
        <v>205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3" t="s">
        <v>201</v>
      </c>
      <c r="AM65" s="1"/>
      <c r="AN65" s="1"/>
      <c r="AO65" s="1"/>
      <c r="AP65" s="1"/>
      <c r="AQ65" s="1"/>
      <c r="AR65" s="1"/>
      <c r="AS65" s="1"/>
      <c r="AT65" s="1"/>
      <c r="AU65" s="1"/>
    </row>
    <row r="66" spans="1:47">
      <c r="A66" s="1">
        <v>30</v>
      </c>
      <c r="B66" s="1" t="s">
        <v>46</v>
      </c>
      <c r="C66" s="1"/>
      <c r="D66" s="61">
        <v>20850</v>
      </c>
      <c r="E66" s="1" t="s">
        <v>46</v>
      </c>
      <c r="F66" s="1">
        <v>3</v>
      </c>
      <c r="G66" s="1" t="s">
        <v>46</v>
      </c>
      <c r="H66" s="1" t="s">
        <v>206</v>
      </c>
      <c r="I66" s="1">
        <v>16</v>
      </c>
      <c r="J66" s="1">
        <v>59</v>
      </c>
      <c r="K66" s="1" t="s">
        <v>198</v>
      </c>
      <c r="L66" s="1" t="s">
        <v>207</v>
      </c>
      <c r="M66" s="1">
        <v>1</v>
      </c>
      <c r="N66" s="1">
        <v>0</v>
      </c>
      <c r="O66" s="1">
        <v>0.25</v>
      </c>
      <c r="P66" s="1">
        <v>0.8</v>
      </c>
      <c r="Q66" s="1">
        <v>0</v>
      </c>
      <c r="R66" s="1">
        <v>19</v>
      </c>
      <c r="S66" s="1">
        <v>0</v>
      </c>
      <c r="T66" s="2" t="s">
        <v>46</v>
      </c>
      <c r="U66" s="2" t="s">
        <v>46</v>
      </c>
      <c r="V66" s="2" t="s">
        <v>46</v>
      </c>
      <c r="W66" s="3">
        <v>0.25</v>
      </c>
      <c r="X66" s="3">
        <v>10.5</v>
      </c>
      <c r="Y66" s="3" t="s">
        <v>208</v>
      </c>
      <c r="Z66" s="5">
        <v>0.25</v>
      </c>
      <c r="AA66" s="5">
        <v>12.9</v>
      </c>
      <c r="AB66" s="5" t="s">
        <v>209</v>
      </c>
      <c r="AC66" s="6">
        <v>0.2</v>
      </c>
      <c r="AD66" s="6">
        <v>10.7</v>
      </c>
      <c r="AE66" s="6">
        <v>176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  <c r="AK66" s="1">
        <v>0</v>
      </c>
      <c r="AL66" s="13" t="s">
        <v>201</v>
      </c>
      <c r="AM66" s="1"/>
      <c r="AN66" s="1"/>
      <c r="AO66" s="1"/>
      <c r="AP66" s="1"/>
      <c r="AQ66" s="1"/>
      <c r="AR66" s="1"/>
      <c r="AS66" s="1"/>
      <c r="AT66" s="1"/>
      <c r="AU66" s="1"/>
    </row>
    <row r="67" spans="1:47">
      <c r="A67" s="1">
        <v>30</v>
      </c>
      <c r="B67" s="1" t="s">
        <v>46</v>
      </c>
      <c r="C67" s="1"/>
      <c r="D67" s="61">
        <v>20850</v>
      </c>
      <c r="E67" s="1" t="s">
        <v>46</v>
      </c>
      <c r="F67" s="1">
        <v>3</v>
      </c>
      <c r="G67" s="1" t="s">
        <v>46</v>
      </c>
      <c r="H67" s="1" t="s">
        <v>210</v>
      </c>
      <c r="I67" s="1">
        <v>20</v>
      </c>
      <c r="J67" s="1">
        <v>60</v>
      </c>
      <c r="K67" s="1" t="s">
        <v>198</v>
      </c>
      <c r="L67" s="1" t="s">
        <v>211</v>
      </c>
      <c r="M67" s="1">
        <v>1</v>
      </c>
      <c r="N67" s="1">
        <v>0</v>
      </c>
      <c r="O67" s="1">
        <v>0.2</v>
      </c>
      <c r="P67" s="1">
        <v>0.6</v>
      </c>
      <c r="Q67" s="1">
        <v>0</v>
      </c>
      <c r="R67" s="1">
        <v>13.8</v>
      </c>
      <c r="S67" s="1">
        <v>0</v>
      </c>
      <c r="T67" s="2" t="s">
        <v>46</v>
      </c>
      <c r="U67" s="2" t="s">
        <v>46</v>
      </c>
      <c r="V67" s="2" t="s">
        <v>46</v>
      </c>
      <c r="W67" s="3" t="s">
        <v>46</v>
      </c>
      <c r="X67" s="3" t="s">
        <v>46</v>
      </c>
      <c r="Y67" s="3" t="s">
        <v>46</v>
      </c>
      <c r="Z67" s="5">
        <v>0.25</v>
      </c>
      <c r="AA67" s="5">
        <v>15</v>
      </c>
      <c r="AB67" s="14" t="s">
        <v>212</v>
      </c>
      <c r="AC67" s="6">
        <v>0.25</v>
      </c>
      <c r="AD67" s="6">
        <v>14</v>
      </c>
      <c r="AE67" s="12" t="s">
        <v>213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  <c r="AK67" s="1">
        <v>0</v>
      </c>
      <c r="AL67" s="13" t="s">
        <v>201</v>
      </c>
      <c r="AM67" s="1"/>
      <c r="AN67" s="1"/>
      <c r="AO67" s="1"/>
      <c r="AP67" s="1"/>
      <c r="AQ67" s="1"/>
      <c r="AR67" s="1"/>
      <c r="AS67" s="1"/>
      <c r="AT67" s="1"/>
      <c r="AU67" s="1"/>
    </row>
    <row r="68" spans="1:47">
      <c r="A68" s="1">
        <v>31</v>
      </c>
      <c r="B68" s="1">
        <v>2</v>
      </c>
      <c r="C68" s="1">
        <v>1</v>
      </c>
      <c r="D68" s="61">
        <v>17559</v>
      </c>
      <c r="E68" s="1">
        <v>55</v>
      </c>
      <c r="F68" s="1">
        <v>3</v>
      </c>
      <c r="G68" s="1" t="s">
        <v>214</v>
      </c>
      <c r="H68" s="1" t="s">
        <v>215</v>
      </c>
      <c r="I68" s="1">
        <v>16</v>
      </c>
      <c r="J68" s="1">
        <v>65</v>
      </c>
      <c r="K68" s="1" t="s">
        <v>216</v>
      </c>
      <c r="L68" s="1">
        <v>230</v>
      </c>
      <c r="M68" s="1">
        <v>2</v>
      </c>
      <c r="N68" s="1">
        <v>1</v>
      </c>
      <c r="O68" s="1">
        <v>0.1</v>
      </c>
      <c r="P68" s="1" t="s">
        <v>217</v>
      </c>
      <c r="Q68" s="1">
        <v>0</v>
      </c>
      <c r="R68" s="1">
        <v>9.5</v>
      </c>
      <c r="S68" s="1">
        <v>0</v>
      </c>
      <c r="T68" s="2">
        <v>0.1</v>
      </c>
      <c r="U68" s="2">
        <v>9.1999999999999993</v>
      </c>
      <c r="V68" s="2">
        <v>654</v>
      </c>
      <c r="W68" s="3">
        <v>0.1</v>
      </c>
      <c r="X68" s="3">
        <v>8.6999999999999993</v>
      </c>
      <c r="Y68" s="3">
        <v>722</v>
      </c>
      <c r="Z68" s="5">
        <v>0.1</v>
      </c>
      <c r="AA68" s="5">
        <v>9.1999999999999993</v>
      </c>
      <c r="AB68" s="5" t="s">
        <v>218</v>
      </c>
      <c r="AC68" s="6">
        <v>0.1</v>
      </c>
      <c r="AD68" s="6">
        <v>12.7</v>
      </c>
      <c r="AE68" s="6">
        <v>304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  <c r="AK68" s="1"/>
      <c r="AL68" s="1"/>
      <c r="AM68" s="1">
        <v>1</v>
      </c>
      <c r="AN68" s="1" t="s">
        <v>219</v>
      </c>
      <c r="AO68" s="1">
        <v>20</v>
      </c>
      <c r="AP68" s="1">
        <v>0.1</v>
      </c>
      <c r="AQ68" s="1">
        <v>20</v>
      </c>
      <c r="AR68" s="1">
        <v>427</v>
      </c>
      <c r="AS68" s="1"/>
      <c r="AT68" s="1"/>
      <c r="AU68" s="1"/>
    </row>
    <row r="69" spans="1:47">
      <c r="A69" s="1">
        <v>32</v>
      </c>
      <c r="B69" s="1">
        <v>2</v>
      </c>
      <c r="C69" s="1">
        <v>1</v>
      </c>
      <c r="D69" s="61">
        <v>22001</v>
      </c>
      <c r="E69" s="1">
        <v>38</v>
      </c>
      <c r="F69" s="1">
        <v>2</v>
      </c>
      <c r="G69" s="1"/>
      <c r="H69" s="1" t="s">
        <v>220</v>
      </c>
      <c r="I69" s="1">
        <v>20</v>
      </c>
      <c r="J69" s="1">
        <v>58</v>
      </c>
      <c r="K69" s="1" t="s">
        <v>221</v>
      </c>
      <c r="L69" s="1">
        <v>615</v>
      </c>
      <c r="M69" s="1">
        <v>1</v>
      </c>
      <c r="N69" s="1">
        <v>0</v>
      </c>
      <c r="O69" s="1">
        <v>0.3</v>
      </c>
      <c r="P69" s="1">
        <v>0.2</v>
      </c>
      <c r="Q69" s="1">
        <v>0</v>
      </c>
      <c r="R69" s="1">
        <v>0</v>
      </c>
      <c r="S69" s="1">
        <v>0</v>
      </c>
      <c r="T69" s="2">
        <v>0.6</v>
      </c>
      <c r="U69" s="2"/>
      <c r="V69" s="2" t="s">
        <v>46</v>
      </c>
      <c r="W69" s="3"/>
      <c r="X69" s="3"/>
      <c r="Y69" s="3" t="s">
        <v>46</v>
      </c>
      <c r="Z69" s="5">
        <v>0.6</v>
      </c>
      <c r="AA69" s="5"/>
      <c r="AB69" s="5">
        <v>168</v>
      </c>
      <c r="AC69" s="6"/>
      <c r="AD69" s="6"/>
      <c r="AE69" s="6">
        <v>254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/>
      <c r="AL69" s="1">
        <v>0</v>
      </c>
      <c r="AM69" s="1"/>
      <c r="AN69" s="1"/>
      <c r="AO69" s="1"/>
      <c r="AP69" s="1"/>
      <c r="AQ69" s="1"/>
      <c r="AR69" s="1"/>
      <c r="AS69" s="1"/>
      <c r="AT69" s="1"/>
      <c r="AU69" s="1"/>
    </row>
    <row r="70" spans="1:47">
      <c r="A70" s="1">
        <v>33</v>
      </c>
      <c r="B70" s="1">
        <v>1</v>
      </c>
      <c r="C70" s="1">
        <v>1</v>
      </c>
      <c r="D70" s="61">
        <v>26078</v>
      </c>
      <c r="E70" s="1">
        <v>41</v>
      </c>
      <c r="F70" s="1">
        <v>2</v>
      </c>
      <c r="G70" s="1" t="s">
        <v>43</v>
      </c>
      <c r="H70" s="1" t="s">
        <v>222</v>
      </c>
      <c r="I70" s="1">
        <v>24</v>
      </c>
      <c r="J70" s="1">
        <v>42</v>
      </c>
      <c r="K70" s="1" t="s">
        <v>223</v>
      </c>
      <c r="L70" s="1">
        <v>315</v>
      </c>
      <c r="M70" s="1">
        <v>1</v>
      </c>
      <c r="N70" s="1">
        <v>0</v>
      </c>
      <c r="O70" s="1">
        <v>0.6</v>
      </c>
      <c r="P70" s="1">
        <v>0.6</v>
      </c>
      <c r="Q70" s="1">
        <v>0</v>
      </c>
      <c r="R70" s="1">
        <v>9</v>
      </c>
      <c r="S70" s="1">
        <v>0</v>
      </c>
      <c r="T70" s="2">
        <v>1</v>
      </c>
      <c r="U70" s="2">
        <v>17</v>
      </c>
      <c r="V70" s="2">
        <v>219</v>
      </c>
      <c r="W70" s="3">
        <v>1</v>
      </c>
      <c r="X70" s="3">
        <v>15.3</v>
      </c>
      <c r="Y70" s="3" t="s">
        <v>46</v>
      </c>
      <c r="Z70" s="5">
        <v>1</v>
      </c>
      <c r="AA70" s="5">
        <v>21.5</v>
      </c>
      <c r="AB70" s="5">
        <v>219</v>
      </c>
      <c r="AC70" s="6">
        <v>1</v>
      </c>
      <c r="AD70" s="6" t="s">
        <v>46</v>
      </c>
      <c r="AE70" s="6">
        <v>200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/>
      <c r="AL70" s="1"/>
      <c r="AM70" s="1"/>
      <c r="AN70" s="1"/>
      <c r="AO70" s="1"/>
      <c r="AP70" s="1"/>
      <c r="AQ70" s="1"/>
      <c r="AR70" s="1"/>
      <c r="AS70" s="11"/>
      <c r="AT70" s="1"/>
      <c r="AU70" s="1"/>
    </row>
    <row r="71" spans="1:47">
      <c r="A71" s="1">
        <v>34</v>
      </c>
      <c r="B71" s="1">
        <v>1</v>
      </c>
      <c r="C71" s="1">
        <v>1</v>
      </c>
      <c r="D71" s="61">
        <v>26957</v>
      </c>
      <c r="E71" s="1">
        <v>36</v>
      </c>
      <c r="F71" s="1">
        <v>3</v>
      </c>
      <c r="G71" s="1" t="s">
        <v>43</v>
      </c>
      <c r="H71" s="1" t="s">
        <v>224</v>
      </c>
      <c r="I71" s="1">
        <v>20</v>
      </c>
      <c r="J71" s="1">
        <v>38</v>
      </c>
      <c r="K71" s="1" t="s">
        <v>225</v>
      </c>
      <c r="L71" s="1">
        <v>515</v>
      </c>
      <c r="M71" s="1">
        <v>1</v>
      </c>
      <c r="N71" s="1">
        <v>0</v>
      </c>
      <c r="O71" s="1">
        <v>1</v>
      </c>
      <c r="P71" s="1">
        <v>1.5</v>
      </c>
      <c r="Q71" s="1">
        <v>0</v>
      </c>
      <c r="R71" s="1">
        <v>8.4</v>
      </c>
      <c r="S71" s="1">
        <v>0</v>
      </c>
      <c r="T71" s="2">
        <v>0.6</v>
      </c>
      <c r="U71" s="2">
        <v>19.100000000000001</v>
      </c>
      <c r="V71" s="2">
        <v>367</v>
      </c>
      <c r="W71" s="3">
        <v>0.8</v>
      </c>
      <c r="X71" s="3">
        <v>34</v>
      </c>
      <c r="Y71" s="3" t="s">
        <v>226</v>
      </c>
      <c r="Z71" s="5">
        <v>1.2</v>
      </c>
      <c r="AA71" s="5">
        <v>35.4</v>
      </c>
      <c r="AB71" s="5">
        <v>313</v>
      </c>
      <c r="AC71" s="6">
        <v>1</v>
      </c>
      <c r="AD71" s="6">
        <v>18</v>
      </c>
      <c r="AE71" s="6">
        <v>291</v>
      </c>
      <c r="AF71" s="1">
        <v>1</v>
      </c>
      <c r="AG71" s="1">
        <v>8</v>
      </c>
      <c r="AH71" s="1">
        <v>2</v>
      </c>
      <c r="AI71" s="1">
        <v>0</v>
      </c>
      <c r="AJ71" s="1">
        <v>0</v>
      </c>
      <c r="AK71" s="1"/>
      <c r="AL71" s="1">
        <v>44</v>
      </c>
      <c r="AM71" s="1">
        <v>1</v>
      </c>
      <c r="AN71" s="1" t="s">
        <v>227</v>
      </c>
      <c r="AO71" s="1">
        <v>60</v>
      </c>
      <c r="AP71" s="1">
        <v>0.3</v>
      </c>
      <c r="AQ71" s="1">
        <v>16</v>
      </c>
      <c r="AR71" s="1"/>
      <c r="AS71" s="1"/>
      <c r="AT71" s="1"/>
      <c r="AU71" s="1"/>
    </row>
    <row r="72" spans="1:47">
      <c r="A72" s="1">
        <v>34</v>
      </c>
      <c r="B72" s="1" t="s">
        <v>46</v>
      </c>
      <c r="C72" s="1"/>
      <c r="D72" s="61">
        <v>26957</v>
      </c>
      <c r="E72" s="1" t="s">
        <v>46</v>
      </c>
      <c r="F72" s="1">
        <v>2</v>
      </c>
      <c r="G72" s="1" t="s">
        <v>46</v>
      </c>
      <c r="H72" s="1" t="s">
        <v>228</v>
      </c>
      <c r="I72" s="1">
        <v>20</v>
      </c>
      <c r="J72" s="1">
        <v>39</v>
      </c>
      <c r="K72" s="1" t="s">
        <v>225</v>
      </c>
      <c r="L72" s="1">
        <v>707</v>
      </c>
      <c r="M72" s="1">
        <v>1</v>
      </c>
      <c r="N72" s="1">
        <v>0</v>
      </c>
      <c r="O72" s="1">
        <v>0.3</v>
      </c>
      <c r="P72" s="1">
        <v>0.8</v>
      </c>
      <c r="Q72" s="1">
        <v>0</v>
      </c>
      <c r="R72" s="1">
        <v>11.8</v>
      </c>
      <c r="S72" s="1">
        <v>0</v>
      </c>
      <c r="T72" s="2">
        <v>0.4</v>
      </c>
      <c r="U72" s="2">
        <v>14.4</v>
      </c>
      <c r="V72" s="2">
        <v>623</v>
      </c>
      <c r="W72" s="3">
        <v>0.8</v>
      </c>
      <c r="X72" s="3">
        <v>16.5</v>
      </c>
      <c r="Y72" s="3">
        <v>527</v>
      </c>
      <c r="Z72" s="5">
        <v>1</v>
      </c>
      <c r="AA72" s="5">
        <v>12.3</v>
      </c>
      <c r="AB72" s="5">
        <v>490</v>
      </c>
      <c r="AC72" s="6">
        <v>0.8</v>
      </c>
      <c r="AD72" s="6"/>
      <c r="AE72" s="6" t="s">
        <v>229</v>
      </c>
      <c r="AF72" s="1">
        <v>0</v>
      </c>
      <c r="AG72" s="1">
        <v>0</v>
      </c>
      <c r="AH72" s="1">
        <v>0</v>
      </c>
      <c r="AI72" s="1">
        <v>0</v>
      </c>
      <c r="AJ72" s="1"/>
      <c r="AK72" s="1"/>
      <c r="AL72" s="1">
        <v>24</v>
      </c>
      <c r="AM72" s="1">
        <v>1</v>
      </c>
      <c r="AN72" s="1" t="s">
        <v>230</v>
      </c>
      <c r="AO72" s="1">
        <v>56</v>
      </c>
      <c r="AP72" s="1">
        <v>0.5</v>
      </c>
      <c r="AQ72" s="1">
        <v>16</v>
      </c>
      <c r="AR72" s="1">
        <v>670</v>
      </c>
      <c r="AS72" s="1"/>
      <c r="AT72" s="1"/>
      <c r="AU72" s="1"/>
    </row>
    <row r="73" spans="1:47">
      <c r="A73" s="1">
        <v>34</v>
      </c>
      <c r="B73" s="1" t="s">
        <v>46</v>
      </c>
      <c r="C73" s="1"/>
      <c r="D73" s="61">
        <v>26957</v>
      </c>
      <c r="E73" s="1" t="s">
        <v>46</v>
      </c>
      <c r="F73" s="1">
        <v>3</v>
      </c>
      <c r="G73" s="1" t="s">
        <v>46</v>
      </c>
      <c r="H73" s="1" t="s">
        <v>227</v>
      </c>
      <c r="I73" s="1">
        <v>16</v>
      </c>
      <c r="J73" s="1">
        <v>40</v>
      </c>
      <c r="K73" s="1" t="s">
        <v>225</v>
      </c>
      <c r="L73" s="1">
        <v>546</v>
      </c>
      <c r="M73" s="1">
        <v>1</v>
      </c>
      <c r="N73" s="1">
        <v>0</v>
      </c>
      <c r="O73" s="1">
        <v>0.3</v>
      </c>
      <c r="P73" s="1">
        <v>0.6</v>
      </c>
      <c r="Q73" s="1">
        <v>0</v>
      </c>
      <c r="R73" s="1">
        <v>16.8</v>
      </c>
      <c r="S73" s="1">
        <v>0</v>
      </c>
      <c r="T73" s="2">
        <v>1.5</v>
      </c>
      <c r="U73" s="2">
        <v>36.6</v>
      </c>
      <c r="V73" s="2">
        <v>287</v>
      </c>
      <c r="W73" s="3">
        <v>1.2</v>
      </c>
      <c r="X73" s="3">
        <v>41</v>
      </c>
      <c r="Y73" s="3">
        <v>298</v>
      </c>
      <c r="Z73" s="5">
        <v>0.8</v>
      </c>
      <c r="AA73" s="5">
        <v>22.7</v>
      </c>
      <c r="AB73" s="5">
        <v>288</v>
      </c>
      <c r="AC73" s="6"/>
      <c r="AD73" s="6"/>
      <c r="AE73" s="6"/>
      <c r="AF73" s="1">
        <v>1</v>
      </c>
      <c r="AG73" s="1">
        <v>3</v>
      </c>
      <c r="AH73" s="1" t="s">
        <v>231</v>
      </c>
      <c r="AI73" s="1">
        <v>0</v>
      </c>
      <c r="AJ73" s="1">
        <v>0</v>
      </c>
      <c r="AK73" s="1">
        <v>0</v>
      </c>
      <c r="AL73" s="1">
        <v>0</v>
      </c>
      <c r="AM73" s="1">
        <v>0</v>
      </c>
      <c r="AN73" s="1">
        <v>0</v>
      </c>
      <c r="AO73" s="1">
        <v>0</v>
      </c>
      <c r="AP73" s="1">
        <v>0</v>
      </c>
      <c r="AQ73" s="1">
        <v>0</v>
      </c>
      <c r="AR73" s="1">
        <v>0</v>
      </c>
      <c r="AS73" s="1"/>
      <c r="AT73" s="1"/>
      <c r="AU73" s="1"/>
    </row>
    <row r="74" spans="1:47">
      <c r="A74" s="1">
        <v>34</v>
      </c>
      <c r="B74" s="1" t="s">
        <v>46</v>
      </c>
      <c r="C74" s="1"/>
      <c r="D74" s="61">
        <v>26957</v>
      </c>
      <c r="E74" s="1" t="s">
        <v>46</v>
      </c>
      <c r="F74" s="1">
        <v>2</v>
      </c>
      <c r="G74" s="1" t="s">
        <v>46</v>
      </c>
      <c r="H74" s="1" t="s">
        <v>230</v>
      </c>
      <c r="I74" s="1">
        <v>16</v>
      </c>
      <c r="J74" s="1">
        <v>40</v>
      </c>
      <c r="K74" s="1" t="s">
        <v>225</v>
      </c>
      <c r="L74" s="1">
        <v>670</v>
      </c>
      <c r="M74" s="1">
        <v>1</v>
      </c>
      <c r="N74" s="1">
        <v>0</v>
      </c>
      <c r="O74" s="1">
        <v>0.5</v>
      </c>
      <c r="P74" s="1">
        <v>0.9</v>
      </c>
      <c r="Q74" s="1">
        <v>0</v>
      </c>
      <c r="R74" s="1">
        <v>11.5</v>
      </c>
      <c r="S74" s="1">
        <v>0</v>
      </c>
      <c r="T74" s="2">
        <v>1</v>
      </c>
      <c r="U74" s="2">
        <v>16.8</v>
      </c>
      <c r="V74" s="15" t="s">
        <v>46</v>
      </c>
      <c r="W74" s="3">
        <v>0.8</v>
      </c>
      <c r="X74" s="3">
        <v>12.8</v>
      </c>
      <c r="Y74" s="3">
        <v>279</v>
      </c>
      <c r="Z74" s="5">
        <v>0.8</v>
      </c>
      <c r="AA74" s="5">
        <v>13.3</v>
      </c>
      <c r="AB74" s="5">
        <v>270</v>
      </c>
      <c r="AC74" s="6">
        <v>0.8</v>
      </c>
      <c r="AD74" s="6">
        <v>13.4</v>
      </c>
      <c r="AE74" s="6">
        <v>240</v>
      </c>
      <c r="AF74" s="1">
        <v>0</v>
      </c>
      <c r="AG74" s="1">
        <v>0</v>
      </c>
      <c r="AH74" s="1">
        <v>0</v>
      </c>
      <c r="AI74" s="1">
        <v>0</v>
      </c>
      <c r="AJ74" s="1">
        <v>0</v>
      </c>
      <c r="AK74" s="1">
        <v>0</v>
      </c>
      <c r="AL74" s="1">
        <v>0</v>
      </c>
      <c r="AM74" s="1">
        <v>0</v>
      </c>
      <c r="AN74" s="1">
        <v>0</v>
      </c>
      <c r="AO74" s="1">
        <v>0</v>
      </c>
      <c r="AP74" s="1">
        <v>0</v>
      </c>
      <c r="AQ74" s="1">
        <v>0</v>
      </c>
      <c r="AR74" s="1">
        <v>0</v>
      </c>
      <c r="AS74" s="1"/>
      <c r="AT74" s="1"/>
      <c r="AU74" s="1"/>
    </row>
    <row r="75" spans="1:47">
      <c r="A75" s="1">
        <v>35</v>
      </c>
      <c r="B75" s="1">
        <v>2</v>
      </c>
      <c r="C75" s="1">
        <v>1</v>
      </c>
      <c r="D75" s="61">
        <v>24167</v>
      </c>
      <c r="E75" s="1">
        <v>43</v>
      </c>
      <c r="F75" s="1">
        <v>2</v>
      </c>
      <c r="G75" s="1" t="s">
        <v>148</v>
      </c>
      <c r="H75" s="1" t="s">
        <v>232</v>
      </c>
      <c r="I75" s="1">
        <v>20</v>
      </c>
      <c r="J75" s="1">
        <v>44</v>
      </c>
      <c r="K75" s="1" t="s">
        <v>233</v>
      </c>
      <c r="L75" s="1">
        <v>627</v>
      </c>
      <c r="M75" s="1">
        <v>1</v>
      </c>
      <c r="N75" s="1">
        <v>0</v>
      </c>
      <c r="O75" s="1">
        <v>0.4</v>
      </c>
      <c r="P75" s="1" t="s">
        <v>234</v>
      </c>
      <c r="Q75" s="1">
        <v>0</v>
      </c>
      <c r="R75" s="1">
        <v>17.8</v>
      </c>
      <c r="S75" s="1">
        <v>0</v>
      </c>
      <c r="T75" s="2">
        <v>0.6</v>
      </c>
      <c r="U75" s="2">
        <v>16.600000000000001</v>
      </c>
      <c r="V75" s="2">
        <v>638</v>
      </c>
      <c r="W75" s="3">
        <v>0.5</v>
      </c>
      <c r="X75" s="3">
        <v>17.3</v>
      </c>
      <c r="Y75" s="3" t="s">
        <v>46</v>
      </c>
      <c r="Z75" s="5">
        <v>0.4</v>
      </c>
      <c r="AA75" s="5">
        <v>14</v>
      </c>
      <c r="AB75" s="5">
        <v>644</v>
      </c>
      <c r="AC75" s="6" t="s">
        <v>46</v>
      </c>
      <c r="AD75" s="6" t="s">
        <v>46</v>
      </c>
      <c r="AE75" s="6" t="s">
        <v>46</v>
      </c>
      <c r="AF75" s="1">
        <v>0</v>
      </c>
      <c r="AG75" s="1">
        <v>0</v>
      </c>
      <c r="AH75" s="1">
        <v>0</v>
      </c>
      <c r="AI75" s="1">
        <v>0</v>
      </c>
      <c r="AJ75" s="1">
        <v>0</v>
      </c>
      <c r="AK75" s="1"/>
      <c r="AL75" s="1">
        <v>11</v>
      </c>
      <c r="AM75" s="1">
        <v>1</v>
      </c>
      <c r="AN75" s="1" t="s">
        <v>235</v>
      </c>
      <c r="AO75" s="1">
        <v>11</v>
      </c>
      <c r="AP75" s="1">
        <v>0.4</v>
      </c>
      <c r="AQ75" s="1">
        <v>20</v>
      </c>
      <c r="AR75" s="1">
        <v>658</v>
      </c>
      <c r="AS75" s="11"/>
      <c r="AT75" s="1"/>
      <c r="AU75" s="1"/>
    </row>
    <row r="76" spans="1:47">
      <c r="A76" s="1">
        <v>35</v>
      </c>
      <c r="B76" s="1" t="s">
        <v>46</v>
      </c>
      <c r="C76" s="1"/>
      <c r="D76" s="61">
        <v>24167</v>
      </c>
      <c r="E76" s="1" t="s">
        <v>46</v>
      </c>
      <c r="F76" s="1">
        <v>2</v>
      </c>
      <c r="G76" s="1" t="s">
        <v>152</v>
      </c>
      <c r="H76" s="1" t="s">
        <v>236</v>
      </c>
      <c r="I76" s="1">
        <v>20</v>
      </c>
      <c r="J76" s="1">
        <v>44</v>
      </c>
      <c r="K76" s="1"/>
      <c r="L76" s="1">
        <v>658</v>
      </c>
      <c r="M76" s="1"/>
      <c r="N76" s="1"/>
      <c r="O76" s="1">
        <v>0.4</v>
      </c>
      <c r="P76" s="1" t="s">
        <v>234</v>
      </c>
      <c r="Q76" s="1">
        <v>0</v>
      </c>
      <c r="R76" s="1">
        <v>14</v>
      </c>
      <c r="S76" s="1">
        <v>0</v>
      </c>
      <c r="T76" s="2">
        <v>0.4</v>
      </c>
      <c r="U76" s="2">
        <v>20</v>
      </c>
      <c r="V76" s="2" t="s">
        <v>237</v>
      </c>
      <c r="W76" s="3" t="s">
        <v>46</v>
      </c>
      <c r="X76" s="3" t="s">
        <v>46</v>
      </c>
      <c r="Y76" s="3" t="s">
        <v>46</v>
      </c>
      <c r="Z76" s="5"/>
      <c r="AA76" s="5"/>
      <c r="AB76" s="5"/>
      <c r="AC76" s="6"/>
      <c r="AD76" s="6"/>
      <c r="AE76" s="6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1"/>
      <c r="AT76" s="1"/>
      <c r="AU76" s="1"/>
    </row>
    <row r="77" spans="1:47">
      <c r="A77" s="1">
        <v>35</v>
      </c>
      <c r="B77" s="1" t="s">
        <v>46</v>
      </c>
      <c r="C77" s="1"/>
      <c r="D77" s="61">
        <v>24167</v>
      </c>
      <c r="E77" s="1" t="s">
        <v>46</v>
      </c>
      <c r="F77" s="1">
        <v>2</v>
      </c>
      <c r="G77" s="1" t="s">
        <v>152</v>
      </c>
      <c r="H77" s="1" t="s">
        <v>238</v>
      </c>
      <c r="I77" s="1">
        <v>16</v>
      </c>
      <c r="J77" s="1">
        <v>47</v>
      </c>
      <c r="K77" s="1" t="s">
        <v>233</v>
      </c>
      <c r="L77" s="1">
        <v>513</v>
      </c>
      <c r="M77" s="1">
        <v>1</v>
      </c>
      <c r="N77" s="1">
        <v>0</v>
      </c>
      <c r="O77" s="1">
        <v>0.1</v>
      </c>
      <c r="P77" s="1" t="s">
        <v>234</v>
      </c>
      <c r="Q77" s="1">
        <v>0</v>
      </c>
      <c r="R77" s="1">
        <v>20.3</v>
      </c>
      <c r="S77" s="1">
        <v>0</v>
      </c>
      <c r="T77" s="2" t="s">
        <v>46</v>
      </c>
      <c r="U77" s="2" t="s">
        <v>46</v>
      </c>
      <c r="V77" s="2" t="s">
        <v>46</v>
      </c>
      <c r="W77" s="3" t="s">
        <v>46</v>
      </c>
      <c r="X77" s="3" t="s">
        <v>46</v>
      </c>
      <c r="Y77" s="3" t="s">
        <v>46</v>
      </c>
      <c r="Z77" s="5">
        <v>0.12</v>
      </c>
      <c r="AA77" s="5">
        <v>23.4</v>
      </c>
      <c r="AB77" s="5">
        <v>497</v>
      </c>
      <c r="AC77" s="6">
        <v>0.15</v>
      </c>
      <c r="AD77" s="6">
        <v>19.899999999999999</v>
      </c>
      <c r="AE77" s="6">
        <v>307</v>
      </c>
      <c r="AF77" s="1">
        <v>1</v>
      </c>
      <c r="AG77" s="1">
        <v>12</v>
      </c>
      <c r="AH77" s="1">
        <v>1</v>
      </c>
      <c r="AI77" s="1">
        <v>0</v>
      </c>
      <c r="AJ77" s="1">
        <v>0</v>
      </c>
      <c r="AK77" s="1">
        <v>0</v>
      </c>
      <c r="AL77" s="1">
        <v>0</v>
      </c>
      <c r="AM77" s="1">
        <v>0</v>
      </c>
      <c r="AN77" s="1">
        <v>0</v>
      </c>
      <c r="AO77" s="1">
        <v>0</v>
      </c>
      <c r="AP77" s="1">
        <v>0</v>
      </c>
      <c r="AQ77" s="1">
        <v>0</v>
      </c>
      <c r="AR77" s="1">
        <v>0</v>
      </c>
      <c r="AS77" s="11"/>
      <c r="AT77" s="1"/>
      <c r="AU77" s="1"/>
    </row>
    <row r="78" spans="1:47">
      <c r="A78" s="1">
        <v>35</v>
      </c>
      <c r="B78" s="1" t="s">
        <v>46</v>
      </c>
      <c r="C78" s="1"/>
      <c r="D78" s="61">
        <v>24167</v>
      </c>
      <c r="E78" s="1" t="s">
        <v>46</v>
      </c>
      <c r="F78" s="1">
        <v>2</v>
      </c>
      <c r="G78" s="1" t="s">
        <v>152</v>
      </c>
      <c r="H78" s="1" t="s">
        <v>239</v>
      </c>
      <c r="I78" s="1">
        <v>20</v>
      </c>
      <c r="J78" s="1">
        <v>47</v>
      </c>
      <c r="K78" s="1" t="s">
        <v>240</v>
      </c>
      <c r="L78" s="1">
        <v>826</v>
      </c>
      <c r="M78" s="1">
        <v>1</v>
      </c>
      <c r="N78" s="1">
        <v>0</v>
      </c>
      <c r="O78" s="1">
        <v>0.2</v>
      </c>
      <c r="P78" s="1" t="s">
        <v>234</v>
      </c>
      <c r="Q78" s="1">
        <v>0</v>
      </c>
      <c r="R78" s="1">
        <v>16.399999999999999</v>
      </c>
      <c r="S78" s="1">
        <v>0</v>
      </c>
      <c r="T78" s="2" t="s">
        <v>46</v>
      </c>
      <c r="U78" s="2" t="s">
        <v>46</v>
      </c>
      <c r="V78" s="2" t="s">
        <v>46</v>
      </c>
      <c r="W78" s="3">
        <v>0.2</v>
      </c>
      <c r="X78" s="3">
        <v>17.7</v>
      </c>
      <c r="Y78" s="3" t="s">
        <v>241</v>
      </c>
      <c r="Z78" s="5">
        <v>0.15</v>
      </c>
      <c r="AA78" s="5">
        <v>17.100000000000001</v>
      </c>
      <c r="AB78" s="5" t="s">
        <v>242</v>
      </c>
      <c r="AC78" s="6">
        <v>0.2</v>
      </c>
      <c r="AD78" s="6">
        <v>19.2</v>
      </c>
      <c r="AE78" s="6"/>
      <c r="AF78" s="1">
        <v>0</v>
      </c>
      <c r="AG78" s="1">
        <v>0</v>
      </c>
      <c r="AH78" s="1">
        <v>0</v>
      </c>
      <c r="AI78" s="1">
        <v>0</v>
      </c>
      <c r="AJ78" s="1">
        <v>0</v>
      </c>
      <c r="AK78" s="1">
        <v>0</v>
      </c>
      <c r="AL78" s="1">
        <v>36</v>
      </c>
      <c r="AM78" s="1">
        <v>1</v>
      </c>
      <c r="AN78" s="1" t="s">
        <v>238</v>
      </c>
      <c r="AO78" s="1">
        <v>36</v>
      </c>
      <c r="AP78" s="1">
        <v>0.1</v>
      </c>
      <c r="AQ78" s="1">
        <v>16</v>
      </c>
      <c r="AR78" s="1">
        <v>513</v>
      </c>
      <c r="AS78" s="11">
        <v>313</v>
      </c>
      <c r="AT78" s="1"/>
      <c r="AU78" s="1"/>
    </row>
    <row r="79" spans="1:47">
      <c r="A79" s="1">
        <v>36</v>
      </c>
      <c r="B79" s="1">
        <v>2</v>
      </c>
      <c r="C79" s="1">
        <v>1</v>
      </c>
      <c r="D79" s="61">
        <v>13143</v>
      </c>
      <c r="E79" s="1">
        <v>70</v>
      </c>
      <c r="F79" s="1">
        <v>2</v>
      </c>
      <c r="G79" s="1"/>
      <c r="H79" s="1" t="s">
        <v>243</v>
      </c>
      <c r="I79" s="1">
        <v>16</v>
      </c>
      <c r="J79" s="1">
        <v>77</v>
      </c>
      <c r="K79" s="1" t="s">
        <v>244</v>
      </c>
      <c r="L79" s="1">
        <v>310</v>
      </c>
      <c r="M79" s="1">
        <v>2</v>
      </c>
      <c r="N79" s="1">
        <v>1</v>
      </c>
      <c r="O79" s="1">
        <v>0.25</v>
      </c>
      <c r="P79" s="1">
        <v>0.4</v>
      </c>
      <c r="Q79" s="1">
        <v>0</v>
      </c>
      <c r="R79" s="1">
        <v>0</v>
      </c>
      <c r="S79" s="1">
        <v>0</v>
      </c>
      <c r="T79" s="2">
        <v>0.4</v>
      </c>
      <c r="U79" s="2">
        <v>12.4</v>
      </c>
      <c r="V79" s="2"/>
      <c r="W79" s="3">
        <v>0.3</v>
      </c>
      <c r="X79" s="3">
        <v>14</v>
      </c>
      <c r="Y79" s="3">
        <v>279</v>
      </c>
      <c r="Z79" s="5">
        <v>0.5</v>
      </c>
      <c r="AA79" s="5">
        <v>10.199999999999999</v>
      </c>
      <c r="AB79" s="5" t="s">
        <v>46</v>
      </c>
      <c r="AC79" s="6" t="s">
        <v>46</v>
      </c>
      <c r="AD79" s="6" t="s">
        <v>46</v>
      </c>
      <c r="AE79" s="6" t="s">
        <v>46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  <c r="AK79" s="1"/>
      <c r="AL79" s="1">
        <v>0</v>
      </c>
      <c r="AM79" s="1"/>
      <c r="AN79" s="1"/>
      <c r="AO79" s="1"/>
      <c r="AP79" s="1"/>
      <c r="AQ79" s="1"/>
      <c r="AR79" s="1"/>
      <c r="AS79" s="1"/>
      <c r="AT79" s="1"/>
      <c r="AU79" s="1"/>
    </row>
    <row r="80" spans="1:47">
      <c r="A80" s="1">
        <v>37</v>
      </c>
      <c r="B80" s="1">
        <v>2</v>
      </c>
      <c r="C80" s="1">
        <v>1</v>
      </c>
      <c r="D80" s="61">
        <v>24302</v>
      </c>
      <c r="E80" s="1">
        <v>45</v>
      </c>
      <c r="F80" s="1">
        <v>2</v>
      </c>
      <c r="G80" s="1" t="s">
        <v>68</v>
      </c>
      <c r="H80" s="1" t="s">
        <v>245</v>
      </c>
      <c r="I80" s="1">
        <v>20</v>
      </c>
      <c r="J80" s="1">
        <v>48</v>
      </c>
      <c r="K80" s="1" t="s">
        <v>246</v>
      </c>
      <c r="L80" s="1">
        <v>431</v>
      </c>
      <c r="M80" s="1">
        <v>1</v>
      </c>
      <c r="N80" s="1">
        <v>0</v>
      </c>
      <c r="O80" s="1">
        <v>0.3</v>
      </c>
      <c r="P80" s="1">
        <v>0.12</v>
      </c>
      <c r="Q80" s="1">
        <v>0</v>
      </c>
      <c r="R80" s="1">
        <v>0</v>
      </c>
      <c r="S80" s="1">
        <v>0</v>
      </c>
      <c r="T80" s="2">
        <v>0.6</v>
      </c>
      <c r="U80" s="2" t="s">
        <v>522</v>
      </c>
      <c r="V80" s="2">
        <v>211</v>
      </c>
      <c r="W80" s="3">
        <v>0.5</v>
      </c>
      <c r="X80" s="3" t="s">
        <v>522</v>
      </c>
      <c r="Y80" s="3">
        <v>239</v>
      </c>
      <c r="Z80" s="5">
        <v>0.4</v>
      </c>
      <c r="AA80" s="5" t="s">
        <v>522</v>
      </c>
      <c r="AB80" s="5">
        <v>198</v>
      </c>
      <c r="AC80" s="6"/>
      <c r="AD80" s="6" t="s">
        <v>522</v>
      </c>
      <c r="AE80" s="6">
        <v>247</v>
      </c>
      <c r="AF80" s="1">
        <v>0</v>
      </c>
      <c r="AG80" s="1">
        <v>0</v>
      </c>
      <c r="AH80" s="1"/>
      <c r="AI80" s="1"/>
      <c r="AJ80" s="1"/>
      <c r="AK80" s="1">
        <v>8</v>
      </c>
      <c r="AL80" s="1">
        <v>0</v>
      </c>
      <c r="AM80" s="1"/>
      <c r="AN80" s="1"/>
      <c r="AO80" s="1"/>
      <c r="AP80" s="1"/>
      <c r="AQ80" s="1"/>
      <c r="AR80" s="1"/>
      <c r="AS80" s="1"/>
      <c r="AT80" s="1"/>
      <c r="AU80" s="1"/>
    </row>
    <row r="81" spans="1:47">
      <c r="A81" s="1">
        <v>38</v>
      </c>
      <c r="B81" s="1">
        <v>2</v>
      </c>
      <c r="C81" s="1">
        <v>1</v>
      </c>
      <c r="D81" s="61">
        <v>34565</v>
      </c>
      <c r="E81" s="1">
        <v>18</v>
      </c>
      <c r="F81" s="1" t="s">
        <v>247</v>
      </c>
      <c r="G81" s="1" t="s">
        <v>43</v>
      </c>
      <c r="H81" s="1" t="s">
        <v>185</v>
      </c>
      <c r="I81" s="1">
        <v>16</v>
      </c>
      <c r="J81" s="1">
        <v>19</v>
      </c>
      <c r="K81" s="1" t="s">
        <v>248</v>
      </c>
      <c r="L81" s="1">
        <v>325</v>
      </c>
      <c r="M81" s="1">
        <v>3</v>
      </c>
      <c r="N81" s="1">
        <v>0</v>
      </c>
      <c r="O81" s="1">
        <v>0.6</v>
      </c>
      <c r="P81" s="1">
        <v>0.8</v>
      </c>
      <c r="Q81" s="1">
        <v>0</v>
      </c>
      <c r="R81" s="1">
        <v>16.100000000000001</v>
      </c>
      <c r="S81" s="1">
        <v>0</v>
      </c>
      <c r="T81" s="2" t="s">
        <v>249</v>
      </c>
      <c r="U81" s="2">
        <v>20</v>
      </c>
      <c r="V81" s="2" t="s">
        <v>173</v>
      </c>
      <c r="W81" s="3">
        <v>1</v>
      </c>
      <c r="X81" s="3">
        <v>18.5</v>
      </c>
      <c r="Y81" s="3" t="s">
        <v>250</v>
      </c>
      <c r="Z81" s="5">
        <v>0.8</v>
      </c>
      <c r="AA81" s="5">
        <v>15</v>
      </c>
      <c r="AB81" s="5" t="s">
        <v>46</v>
      </c>
      <c r="AC81" s="6">
        <v>0.8</v>
      </c>
      <c r="AD81" s="6">
        <v>14.4</v>
      </c>
      <c r="AE81" s="6" t="s">
        <v>251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  <c r="AK81" s="1">
        <v>0</v>
      </c>
      <c r="AL81" s="1">
        <v>20</v>
      </c>
      <c r="AM81" s="1">
        <v>0</v>
      </c>
      <c r="AN81" s="1">
        <v>0</v>
      </c>
      <c r="AO81" s="1">
        <v>0</v>
      </c>
      <c r="AP81" s="1">
        <v>0</v>
      </c>
      <c r="AQ81" s="1">
        <v>0</v>
      </c>
      <c r="AR81" s="1">
        <v>0</v>
      </c>
      <c r="AS81" s="1"/>
      <c r="AT81" s="1"/>
      <c r="AU81" s="1"/>
    </row>
    <row r="82" spans="1:47">
      <c r="A82" s="1">
        <v>38</v>
      </c>
      <c r="B82" s="1" t="s">
        <v>46</v>
      </c>
      <c r="C82" s="1">
        <v>1</v>
      </c>
      <c r="D82" s="61">
        <v>34565</v>
      </c>
      <c r="E82" s="1" t="s">
        <v>46</v>
      </c>
      <c r="F82" s="1">
        <v>2</v>
      </c>
      <c r="G82" s="1" t="s">
        <v>46</v>
      </c>
      <c r="H82" s="1" t="s">
        <v>252</v>
      </c>
      <c r="I82" s="1">
        <v>16</v>
      </c>
      <c r="J82" s="1">
        <v>21</v>
      </c>
      <c r="K82" s="1" t="s">
        <v>253</v>
      </c>
      <c r="L82" s="1" t="s">
        <v>254</v>
      </c>
      <c r="M82" s="1">
        <v>1</v>
      </c>
      <c r="N82" s="1">
        <v>0</v>
      </c>
      <c r="O82" s="1">
        <v>0.6</v>
      </c>
      <c r="P82" s="1">
        <v>1</v>
      </c>
      <c r="Q82" s="1">
        <v>0</v>
      </c>
      <c r="R82" s="1">
        <v>13</v>
      </c>
      <c r="S82" s="1">
        <v>0</v>
      </c>
      <c r="T82" s="2">
        <v>0.8</v>
      </c>
      <c r="U82" s="2">
        <v>17</v>
      </c>
      <c r="V82" s="2" t="s">
        <v>46</v>
      </c>
      <c r="W82" s="3" t="s">
        <v>46</v>
      </c>
      <c r="X82" s="3" t="s">
        <v>46</v>
      </c>
      <c r="Y82" s="3" t="s">
        <v>255</v>
      </c>
      <c r="Z82" s="5" t="s">
        <v>46</v>
      </c>
      <c r="AA82" s="5" t="s">
        <v>46</v>
      </c>
      <c r="AB82" s="5" t="s">
        <v>46</v>
      </c>
      <c r="AC82" s="6">
        <v>1</v>
      </c>
      <c r="AD82" s="6">
        <v>10</v>
      </c>
      <c r="AE82" s="6" t="s">
        <v>255</v>
      </c>
      <c r="AF82" s="1">
        <v>0</v>
      </c>
      <c r="AG82" s="1">
        <v>0</v>
      </c>
      <c r="AH82" s="1">
        <v>0</v>
      </c>
      <c r="AI82" s="1">
        <v>0</v>
      </c>
      <c r="AJ82" s="1">
        <v>0</v>
      </c>
      <c r="AK82" s="1">
        <v>0</v>
      </c>
      <c r="AL82" s="1">
        <v>0</v>
      </c>
      <c r="AM82" s="1">
        <v>0</v>
      </c>
      <c r="AN82" s="1">
        <v>0</v>
      </c>
      <c r="AO82" s="1">
        <v>0</v>
      </c>
      <c r="AP82" s="1">
        <v>0</v>
      </c>
      <c r="AQ82" s="1">
        <v>0</v>
      </c>
      <c r="AR82" s="1">
        <v>0</v>
      </c>
      <c r="AS82" s="1"/>
      <c r="AT82" s="1"/>
      <c r="AU82" s="1"/>
    </row>
    <row r="83" spans="1:47">
      <c r="A83" s="1">
        <v>38</v>
      </c>
      <c r="B83" s="1" t="s">
        <v>46</v>
      </c>
      <c r="C83" s="1">
        <v>1</v>
      </c>
      <c r="D83" s="61">
        <v>34565</v>
      </c>
      <c r="E83" s="1" t="s">
        <v>46</v>
      </c>
      <c r="F83" s="1">
        <v>3</v>
      </c>
      <c r="G83" s="1" t="s">
        <v>46</v>
      </c>
      <c r="H83" s="1" t="s">
        <v>256</v>
      </c>
      <c r="I83" s="1">
        <v>20</v>
      </c>
      <c r="J83" s="1">
        <v>21</v>
      </c>
      <c r="K83" s="1" t="s">
        <v>257</v>
      </c>
      <c r="L83" s="1">
        <v>347</v>
      </c>
      <c r="M83" s="1">
        <v>1</v>
      </c>
      <c r="N83" s="1">
        <v>0</v>
      </c>
      <c r="O83" s="1">
        <v>0.4</v>
      </c>
      <c r="P83" s="1">
        <v>0.8</v>
      </c>
      <c r="Q83" s="1">
        <v>0</v>
      </c>
      <c r="R83" s="1">
        <v>13</v>
      </c>
      <c r="S83" s="1">
        <v>0</v>
      </c>
      <c r="T83" s="2">
        <v>0.8</v>
      </c>
      <c r="U83" s="2">
        <v>13</v>
      </c>
      <c r="V83" s="2"/>
      <c r="W83" s="3"/>
      <c r="X83" s="3">
        <v>13</v>
      </c>
      <c r="Y83" s="3"/>
      <c r="Z83" s="5">
        <v>0.6</v>
      </c>
      <c r="AA83" s="5">
        <v>13.4</v>
      </c>
      <c r="AB83" s="5"/>
      <c r="AC83" s="6" t="s">
        <v>46</v>
      </c>
      <c r="AD83" s="6" t="s">
        <v>359</v>
      </c>
      <c r="AE83" s="6" t="s">
        <v>46</v>
      </c>
      <c r="AF83" s="1">
        <v>0</v>
      </c>
      <c r="AG83" s="1">
        <v>0</v>
      </c>
      <c r="AH83" s="1">
        <v>0</v>
      </c>
      <c r="AI83" s="1">
        <v>0</v>
      </c>
      <c r="AJ83" s="1">
        <v>0</v>
      </c>
      <c r="AK83" s="1">
        <v>0</v>
      </c>
      <c r="AL83" s="1">
        <v>0</v>
      </c>
      <c r="AM83" s="1">
        <v>0</v>
      </c>
      <c r="AN83" s="1">
        <v>0</v>
      </c>
      <c r="AO83" s="1">
        <v>0</v>
      </c>
      <c r="AP83" s="1">
        <v>0</v>
      </c>
      <c r="AQ83" s="1">
        <v>0</v>
      </c>
      <c r="AR83" s="1">
        <v>0</v>
      </c>
      <c r="AS83" s="1"/>
      <c r="AT83" s="1"/>
      <c r="AU83" s="1"/>
    </row>
    <row r="84" spans="1:47">
      <c r="A84" s="1">
        <v>39</v>
      </c>
      <c r="B84" s="1">
        <v>2</v>
      </c>
      <c r="C84" s="1">
        <v>1</v>
      </c>
      <c r="D84" s="61">
        <v>23066</v>
      </c>
      <c r="E84" s="1">
        <v>45</v>
      </c>
      <c r="F84" s="1">
        <v>2</v>
      </c>
      <c r="G84" s="1" t="s">
        <v>148</v>
      </c>
      <c r="H84" s="1" t="s">
        <v>258</v>
      </c>
      <c r="I84" s="1">
        <v>20</v>
      </c>
      <c r="J84" s="1">
        <v>49</v>
      </c>
      <c r="K84" s="1" t="s">
        <v>259</v>
      </c>
      <c r="L84" s="1" t="s">
        <v>52</v>
      </c>
      <c r="M84" s="1">
        <v>1</v>
      </c>
      <c r="N84" s="1">
        <v>0</v>
      </c>
      <c r="O84" s="1">
        <v>0.5</v>
      </c>
      <c r="P84" s="1">
        <v>0.9</v>
      </c>
      <c r="Q84" s="1">
        <v>0</v>
      </c>
      <c r="R84" s="1">
        <v>0</v>
      </c>
      <c r="S84" s="1">
        <v>0</v>
      </c>
      <c r="T84" s="2" t="s">
        <v>46</v>
      </c>
      <c r="U84" s="2" t="s">
        <v>46</v>
      </c>
      <c r="V84" s="2" t="s">
        <v>46</v>
      </c>
      <c r="W84" s="3" t="s">
        <v>46</v>
      </c>
      <c r="X84" s="3" t="s">
        <v>46</v>
      </c>
      <c r="Y84" s="3" t="s">
        <v>46</v>
      </c>
      <c r="Z84" s="5">
        <v>0.8</v>
      </c>
      <c r="AA84" s="5">
        <v>14.8</v>
      </c>
      <c r="AB84" s="5">
        <v>279</v>
      </c>
      <c r="AC84" s="6">
        <v>1.2</v>
      </c>
      <c r="AD84" s="6">
        <v>14.1</v>
      </c>
      <c r="AE84" s="6">
        <v>239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/>
      <c r="AL84" s="1">
        <v>0</v>
      </c>
      <c r="AM84" s="1"/>
      <c r="AN84" s="1"/>
      <c r="AO84" s="1"/>
      <c r="AP84" s="1"/>
      <c r="AQ84" s="1"/>
      <c r="AR84" s="1"/>
      <c r="AS84" s="1"/>
      <c r="AT84" s="1"/>
      <c r="AU84" s="1"/>
    </row>
    <row r="85" spans="1:47">
      <c r="A85" s="1">
        <v>40</v>
      </c>
      <c r="B85" s="1">
        <v>2</v>
      </c>
      <c r="C85" s="1">
        <v>1</v>
      </c>
      <c r="D85" s="61">
        <v>29993</v>
      </c>
      <c r="E85" s="1">
        <v>11</v>
      </c>
      <c r="F85" s="1">
        <v>3</v>
      </c>
      <c r="G85" s="1" t="s">
        <v>43</v>
      </c>
      <c r="H85" s="1" t="s">
        <v>50</v>
      </c>
      <c r="I85" s="1">
        <v>20</v>
      </c>
      <c r="J85" s="1">
        <v>28</v>
      </c>
      <c r="K85" s="1" t="s">
        <v>260</v>
      </c>
      <c r="L85" s="1">
        <v>572</v>
      </c>
      <c r="M85" s="1">
        <v>1</v>
      </c>
      <c r="N85" s="1">
        <v>0</v>
      </c>
      <c r="O85" s="1">
        <v>0.5</v>
      </c>
      <c r="P85" s="1">
        <v>0.1</v>
      </c>
      <c r="Q85" s="1" t="s">
        <v>261</v>
      </c>
      <c r="R85" s="1">
        <v>0</v>
      </c>
      <c r="S85" s="1">
        <v>0</v>
      </c>
      <c r="T85" s="2">
        <v>0.5</v>
      </c>
      <c r="U85" s="2">
        <v>8.1999999999999993</v>
      </c>
      <c r="V85" s="2">
        <v>259</v>
      </c>
      <c r="W85" s="3" t="s">
        <v>46</v>
      </c>
      <c r="X85" s="3" t="s">
        <v>46</v>
      </c>
      <c r="Y85" s="3" t="s">
        <v>46</v>
      </c>
      <c r="Z85" s="5">
        <v>0.8</v>
      </c>
      <c r="AA85" s="5">
        <v>7.9</v>
      </c>
      <c r="AB85" s="5">
        <v>246</v>
      </c>
      <c r="AC85" s="6">
        <v>0.8</v>
      </c>
      <c r="AD85" s="6">
        <v>9.1</v>
      </c>
      <c r="AE85" s="6">
        <v>253</v>
      </c>
      <c r="AF85" s="1">
        <v>0</v>
      </c>
      <c r="AG85" s="1">
        <v>0</v>
      </c>
      <c r="AH85" s="1">
        <v>0</v>
      </c>
      <c r="AI85" s="1">
        <v>0</v>
      </c>
      <c r="AJ85" s="1">
        <v>0</v>
      </c>
      <c r="AK85" s="1"/>
      <c r="AL85" s="1"/>
      <c r="AM85" s="1">
        <v>1</v>
      </c>
      <c r="AN85" s="1" t="s">
        <v>262</v>
      </c>
      <c r="AO85" s="1">
        <v>20</v>
      </c>
      <c r="AP85" s="1">
        <v>0.8</v>
      </c>
      <c r="AQ85" s="1">
        <v>16</v>
      </c>
      <c r="AR85" s="1">
        <v>259</v>
      </c>
      <c r="AS85" s="1"/>
      <c r="AT85" s="1"/>
      <c r="AU85" s="1"/>
    </row>
    <row r="86" spans="1:47">
      <c r="A86" s="1">
        <v>41</v>
      </c>
      <c r="B86" s="1">
        <v>2</v>
      </c>
      <c r="C86" s="1">
        <v>1</v>
      </c>
      <c r="D86" s="61">
        <v>26282</v>
      </c>
      <c r="E86" s="1">
        <v>40</v>
      </c>
      <c r="F86" s="1">
        <v>3</v>
      </c>
      <c r="G86" s="1"/>
      <c r="H86" s="1" t="s">
        <v>263</v>
      </c>
      <c r="I86" s="1">
        <v>16</v>
      </c>
      <c r="J86" s="1">
        <v>43</v>
      </c>
      <c r="K86" s="1" t="s">
        <v>264</v>
      </c>
      <c r="L86" s="1">
        <v>622</v>
      </c>
      <c r="M86" s="1">
        <v>1</v>
      </c>
      <c r="N86" s="1">
        <v>1</v>
      </c>
      <c r="O86" s="1">
        <v>0.5</v>
      </c>
      <c r="P86" s="1" t="s">
        <v>265</v>
      </c>
      <c r="Q86" s="1">
        <v>0</v>
      </c>
      <c r="R86" s="1">
        <v>0</v>
      </c>
      <c r="S86" s="1">
        <v>0</v>
      </c>
      <c r="T86" s="2">
        <v>0.5</v>
      </c>
      <c r="U86" s="2" t="s">
        <v>522</v>
      </c>
      <c r="V86" s="2">
        <v>511</v>
      </c>
      <c r="W86" s="3"/>
      <c r="X86" s="3" t="s">
        <v>522</v>
      </c>
      <c r="Y86" s="3"/>
      <c r="Z86" s="5" t="s">
        <v>266</v>
      </c>
      <c r="AA86" s="5" t="s">
        <v>522</v>
      </c>
      <c r="AB86" s="5">
        <v>587</v>
      </c>
      <c r="AC86" s="6"/>
      <c r="AD86" s="6" t="s">
        <v>522</v>
      </c>
      <c r="AE86" s="6"/>
      <c r="AF86" s="1">
        <v>0</v>
      </c>
      <c r="AG86" s="1">
        <v>0</v>
      </c>
      <c r="AH86" s="1">
        <v>0</v>
      </c>
      <c r="AI86" s="1">
        <v>0</v>
      </c>
      <c r="AJ86" s="1"/>
      <c r="AK86" s="1">
        <v>10</v>
      </c>
      <c r="AL86" s="1">
        <v>0</v>
      </c>
      <c r="AM86" s="1"/>
      <c r="AN86" s="1"/>
      <c r="AO86" s="1"/>
      <c r="AP86" s="1"/>
      <c r="AQ86" s="1"/>
      <c r="AR86" s="1"/>
      <c r="AS86" s="1"/>
      <c r="AT86" s="1"/>
      <c r="AU86" s="1"/>
    </row>
    <row r="87" spans="1:47">
      <c r="A87" s="1">
        <v>42</v>
      </c>
      <c r="B87" s="1">
        <v>2</v>
      </c>
      <c r="C87" s="1">
        <v>1</v>
      </c>
      <c r="D87" s="61">
        <v>30162</v>
      </c>
      <c r="E87" s="1">
        <v>30</v>
      </c>
      <c r="F87" s="1">
        <v>3</v>
      </c>
      <c r="G87" s="1" t="s">
        <v>267</v>
      </c>
      <c r="H87" s="1" t="s">
        <v>268</v>
      </c>
      <c r="I87" s="1">
        <v>20</v>
      </c>
      <c r="J87" s="1">
        <v>31</v>
      </c>
      <c r="K87" s="1" t="s">
        <v>269</v>
      </c>
      <c r="L87" s="1">
        <v>618</v>
      </c>
      <c r="M87" s="1">
        <v>1</v>
      </c>
      <c r="N87" s="1">
        <v>0</v>
      </c>
      <c r="O87" s="1">
        <v>0.5</v>
      </c>
      <c r="P87" s="1">
        <v>0.8</v>
      </c>
      <c r="Q87" s="1">
        <v>0</v>
      </c>
      <c r="R87" s="1">
        <v>18.2</v>
      </c>
      <c r="S87" s="1">
        <v>1</v>
      </c>
      <c r="T87" s="2" t="s">
        <v>46</v>
      </c>
      <c r="U87" s="2" t="s">
        <v>46</v>
      </c>
      <c r="V87" s="2" t="s">
        <v>46</v>
      </c>
      <c r="W87" s="3" t="s">
        <v>270</v>
      </c>
      <c r="X87" s="3">
        <v>35.6</v>
      </c>
      <c r="Y87" s="3" t="s">
        <v>271</v>
      </c>
      <c r="Z87" s="5">
        <v>0.5</v>
      </c>
      <c r="AA87" s="5" t="s">
        <v>46</v>
      </c>
      <c r="AB87" s="5">
        <v>575</v>
      </c>
      <c r="AC87" s="6">
        <v>0.3</v>
      </c>
      <c r="AD87" s="6">
        <v>19.5</v>
      </c>
      <c r="AE87" s="6">
        <v>383</v>
      </c>
      <c r="AF87" s="1">
        <v>3</v>
      </c>
      <c r="AG87" s="1">
        <v>8</v>
      </c>
      <c r="AH87" s="1">
        <v>3</v>
      </c>
      <c r="AI87" s="1">
        <v>1</v>
      </c>
      <c r="AJ87" s="1" t="s">
        <v>272</v>
      </c>
      <c r="AK87" s="1">
        <v>20</v>
      </c>
      <c r="AL87" s="1">
        <v>0</v>
      </c>
      <c r="AM87" s="1">
        <v>0</v>
      </c>
      <c r="AN87" s="1">
        <v>0</v>
      </c>
      <c r="AO87" s="1">
        <v>0</v>
      </c>
      <c r="AP87" s="1">
        <v>0</v>
      </c>
      <c r="AQ87" s="1">
        <v>0</v>
      </c>
      <c r="AR87" s="1">
        <v>0</v>
      </c>
      <c r="AS87" s="1"/>
      <c r="AT87" s="1"/>
      <c r="AU87" s="1"/>
    </row>
    <row r="88" spans="1:47">
      <c r="A88" s="16">
        <v>43</v>
      </c>
      <c r="B88" s="16">
        <v>1</v>
      </c>
      <c r="C88" s="16">
        <v>1</v>
      </c>
      <c r="D88" s="62">
        <v>25226</v>
      </c>
      <c r="E88" s="16">
        <v>38</v>
      </c>
      <c r="F88" s="16">
        <v>3</v>
      </c>
      <c r="G88" s="16" t="s">
        <v>87</v>
      </c>
      <c r="H88" s="16" t="s">
        <v>273</v>
      </c>
      <c r="I88" s="16">
        <v>16</v>
      </c>
      <c r="J88" s="16">
        <v>42</v>
      </c>
      <c r="K88" s="16" t="s">
        <v>274</v>
      </c>
      <c r="L88" s="16">
        <v>455</v>
      </c>
      <c r="M88" s="16">
        <v>2</v>
      </c>
      <c r="N88" s="16">
        <v>1</v>
      </c>
      <c r="O88" s="16">
        <v>0.6</v>
      </c>
      <c r="P88" s="16" t="s">
        <v>275</v>
      </c>
      <c r="Q88" s="16">
        <v>0</v>
      </c>
      <c r="R88" s="16">
        <v>15.6</v>
      </c>
      <c r="S88" s="16">
        <v>0</v>
      </c>
      <c r="T88" s="17">
        <v>0.6</v>
      </c>
      <c r="U88" s="17">
        <v>16.899999999999999</v>
      </c>
      <c r="V88" s="17" t="s">
        <v>46</v>
      </c>
      <c r="W88" s="18">
        <v>0.6</v>
      </c>
      <c r="X88" s="18">
        <v>16.899999999999999</v>
      </c>
      <c r="Y88" s="18" t="s">
        <v>46</v>
      </c>
      <c r="Z88" s="19" t="s">
        <v>46</v>
      </c>
      <c r="AA88" s="19" t="s">
        <v>46</v>
      </c>
      <c r="AB88" s="19" t="s">
        <v>46</v>
      </c>
      <c r="AC88" s="20">
        <v>0.6</v>
      </c>
      <c r="AD88" s="20">
        <v>25.7</v>
      </c>
      <c r="AE88" s="20">
        <v>495</v>
      </c>
      <c r="AF88" s="16">
        <v>1</v>
      </c>
      <c r="AG88" s="16">
        <v>15</v>
      </c>
      <c r="AH88" s="16">
        <v>0</v>
      </c>
      <c r="AI88" s="16">
        <v>0</v>
      </c>
      <c r="AJ88" s="16"/>
      <c r="AK88" s="16"/>
      <c r="AL88" s="16">
        <v>0</v>
      </c>
      <c r="AM88" s="16"/>
      <c r="AN88" s="16"/>
      <c r="AO88" s="16"/>
      <c r="AP88" s="16"/>
      <c r="AQ88" s="16"/>
      <c r="AR88" s="16"/>
      <c r="AS88" s="16"/>
      <c r="AT88" s="16"/>
      <c r="AU88" s="16"/>
    </row>
    <row r="89" spans="1:47">
      <c r="A89" s="1">
        <v>44</v>
      </c>
      <c r="B89" s="1">
        <v>1</v>
      </c>
      <c r="C89" s="1">
        <v>1</v>
      </c>
      <c r="D89" s="61">
        <v>26063</v>
      </c>
      <c r="E89" s="1">
        <v>36</v>
      </c>
      <c r="F89" s="1">
        <v>3</v>
      </c>
      <c r="G89" s="1"/>
      <c r="H89" s="1" t="s">
        <v>276</v>
      </c>
      <c r="I89" s="1">
        <v>20</v>
      </c>
      <c r="J89" s="1">
        <v>40</v>
      </c>
      <c r="K89" s="1" t="s">
        <v>277</v>
      </c>
      <c r="L89" s="1">
        <v>240</v>
      </c>
      <c r="M89" s="1">
        <v>2</v>
      </c>
      <c r="N89" s="1">
        <v>0</v>
      </c>
      <c r="O89" s="1">
        <v>0.7</v>
      </c>
      <c r="P89" s="1">
        <v>1.2</v>
      </c>
      <c r="Q89" s="1">
        <v>0</v>
      </c>
      <c r="R89" s="1">
        <v>0</v>
      </c>
      <c r="S89" s="1">
        <v>0</v>
      </c>
      <c r="T89" s="2">
        <v>0.7</v>
      </c>
      <c r="U89" s="2">
        <v>16</v>
      </c>
      <c r="V89" s="2">
        <v>277</v>
      </c>
      <c r="W89" s="3">
        <v>0.8</v>
      </c>
      <c r="X89" s="3">
        <v>16</v>
      </c>
      <c r="Y89" s="3" t="s">
        <v>46</v>
      </c>
      <c r="Z89" s="5">
        <v>0.4</v>
      </c>
      <c r="AA89" s="5" t="s">
        <v>46</v>
      </c>
      <c r="AB89" s="5">
        <v>245</v>
      </c>
      <c r="AC89" s="6" t="s">
        <v>278</v>
      </c>
      <c r="AD89" s="6">
        <v>18</v>
      </c>
      <c r="AE89" s="6" t="s">
        <v>279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  <c r="AK89" s="1"/>
      <c r="AL89" s="1">
        <v>0</v>
      </c>
      <c r="AM89" s="1"/>
      <c r="AN89" s="1"/>
      <c r="AO89" s="1"/>
      <c r="AP89" s="1"/>
      <c r="AQ89" s="1"/>
      <c r="AR89" s="1"/>
      <c r="AS89" s="1"/>
      <c r="AT89" s="1"/>
      <c r="AU89" s="1"/>
    </row>
    <row r="90" spans="1:47">
      <c r="A90" s="1">
        <v>45</v>
      </c>
      <c r="B90" s="1">
        <v>2</v>
      </c>
      <c r="C90" s="1">
        <v>1</v>
      </c>
      <c r="D90" s="61">
        <v>20560</v>
      </c>
      <c r="E90" s="1">
        <v>53</v>
      </c>
      <c r="F90" s="1">
        <v>3</v>
      </c>
      <c r="G90" s="1" t="s">
        <v>43</v>
      </c>
      <c r="H90" s="1" t="s">
        <v>280</v>
      </c>
      <c r="I90" s="1">
        <v>20</v>
      </c>
      <c r="J90" s="1">
        <v>56</v>
      </c>
      <c r="K90" s="1" t="s">
        <v>281</v>
      </c>
      <c r="L90" s="1">
        <v>523</v>
      </c>
      <c r="M90" s="1">
        <v>1</v>
      </c>
      <c r="N90" s="1">
        <v>0</v>
      </c>
      <c r="O90" s="1">
        <v>0.3</v>
      </c>
      <c r="P90" s="1">
        <v>0.03</v>
      </c>
      <c r="Q90" s="1">
        <v>0</v>
      </c>
      <c r="R90" s="1">
        <v>13.8</v>
      </c>
      <c r="S90" s="1">
        <v>0</v>
      </c>
      <c r="T90" s="2" t="s">
        <v>46</v>
      </c>
      <c r="U90" s="2" t="s">
        <v>46</v>
      </c>
      <c r="V90" s="2" t="s">
        <v>46</v>
      </c>
      <c r="W90" s="3">
        <v>0.2</v>
      </c>
      <c r="X90" s="3">
        <v>22</v>
      </c>
      <c r="Y90" s="3">
        <v>194</v>
      </c>
      <c r="Z90" s="5">
        <v>0.3</v>
      </c>
      <c r="AA90" s="5">
        <v>16.399999999999999</v>
      </c>
      <c r="AB90" s="5">
        <v>200</v>
      </c>
      <c r="AC90" s="6">
        <v>0.12</v>
      </c>
      <c r="AD90" s="6">
        <v>23</v>
      </c>
      <c r="AE90" s="6">
        <v>203</v>
      </c>
      <c r="AF90" s="1">
        <v>1</v>
      </c>
      <c r="AG90" s="1">
        <v>8</v>
      </c>
      <c r="AH90" s="1">
        <v>2</v>
      </c>
      <c r="AI90" s="1">
        <v>0</v>
      </c>
      <c r="AJ90" s="1">
        <v>0</v>
      </c>
      <c r="AK90" s="1">
        <v>0</v>
      </c>
      <c r="AL90" s="1"/>
      <c r="AM90" s="1">
        <v>1</v>
      </c>
      <c r="AN90" s="1" t="s">
        <v>282</v>
      </c>
      <c r="AO90" s="1">
        <v>17.5</v>
      </c>
      <c r="AP90" s="1">
        <v>0.3</v>
      </c>
      <c r="AQ90" s="1">
        <v>20</v>
      </c>
      <c r="AR90" s="1"/>
      <c r="AS90" s="1"/>
      <c r="AT90" s="1"/>
      <c r="AU90" s="1"/>
    </row>
    <row r="91" spans="1:47">
      <c r="A91" s="1">
        <v>45</v>
      </c>
      <c r="B91" s="1" t="s">
        <v>46</v>
      </c>
      <c r="C91" s="1"/>
      <c r="D91" s="61">
        <v>20560</v>
      </c>
      <c r="E91" s="1" t="s">
        <v>46</v>
      </c>
      <c r="F91" s="1">
        <v>3</v>
      </c>
      <c r="G91" s="1" t="s">
        <v>46</v>
      </c>
      <c r="H91" s="1" t="s">
        <v>199</v>
      </c>
      <c r="I91" s="1">
        <v>20</v>
      </c>
      <c r="J91" s="1">
        <v>57</v>
      </c>
      <c r="K91" s="1" t="s">
        <v>281</v>
      </c>
      <c r="L91" s="1">
        <v>725</v>
      </c>
      <c r="M91" s="1">
        <v>1</v>
      </c>
      <c r="N91" s="1">
        <v>0</v>
      </c>
      <c r="O91" s="1">
        <v>0.15</v>
      </c>
      <c r="P91" s="1" t="s">
        <v>275</v>
      </c>
      <c r="Q91" s="1">
        <v>0</v>
      </c>
      <c r="R91" s="1">
        <v>18.100000000000001</v>
      </c>
      <c r="S91" s="1">
        <v>0</v>
      </c>
      <c r="T91" s="2" t="s">
        <v>46</v>
      </c>
      <c r="U91" s="2" t="s">
        <v>46</v>
      </c>
      <c r="V91" s="2" t="s">
        <v>46</v>
      </c>
      <c r="W91" s="3" t="s">
        <v>46</v>
      </c>
      <c r="X91" s="3" t="s">
        <v>46</v>
      </c>
      <c r="Y91" s="3" t="s">
        <v>46</v>
      </c>
      <c r="Z91" s="5">
        <v>0.1</v>
      </c>
      <c r="AA91" s="5">
        <v>39.1</v>
      </c>
      <c r="AB91" s="5">
        <v>130</v>
      </c>
      <c r="AC91" s="6">
        <v>0.2</v>
      </c>
      <c r="AD91" s="6">
        <v>30.8</v>
      </c>
      <c r="AE91" s="6">
        <v>139</v>
      </c>
      <c r="AF91" s="1">
        <v>1</v>
      </c>
      <c r="AG91" s="1">
        <v>8</v>
      </c>
      <c r="AH91" s="1">
        <v>3</v>
      </c>
      <c r="AI91" s="1">
        <v>1</v>
      </c>
      <c r="AJ91" s="7">
        <v>41632</v>
      </c>
      <c r="AK91" s="1">
        <v>14</v>
      </c>
      <c r="AL91" s="1">
        <v>0</v>
      </c>
      <c r="AM91" s="1">
        <v>0</v>
      </c>
      <c r="AN91" s="1">
        <v>0</v>
      </c>
      <c r="AO91" s="1">
        <v>0</v>
      </c>
      <c r="AP91" s="1">
        <v>0</v>
      </c>
      <c r="AQ91" s="1">
        <v>0</v>
      </c>
      <c r="AR91" s="1">
        <v>0</v>
      </c>
      <c r="AS91" s="1"/>
      <c r="AT91" s="1"/>
      <c r="AU91" s="1"/>
    </row>
    <row r="92" spans="1:47">
      <c r="A92" s="1">
        <v>45</v>
      </c>
      <c r="B92" s="1" t="s">
        <v>46</v>
      </c>
      <c r="C92" s="1"/>
      <c r="D92" s="61">
        <v>20560</v>
      </c>
      <c r="E92" s="1" t="s">
        <v>46</v>
      </c>
      <c r="F92" s="1">
        <v>3</v>
      </c>
      <c r="G92" s="1" t="s">
        <v>46</v>
      </c>
      <c r="H92" s="1" t="s">
        <v>283</v>
      </c>
      <c r="I92" s="1">
        <v>16</v>
      </c>
      <c r="J92" s="1">
        <v>58</v>
      </c>
      <c r="K92" s="1" t="s">
        <v>281</v>
      </c>
      <c r="L92" s="1">
        <v>427</v>
      </c>
      <c r="M92" s="1">
        <v>1</v>
      </c>
      <c r="N92" s="1">
        <v>0</v>
      </c>
      <c r="O92" s="1">
        <v>0.15</v>
      </c>
      <c r="P92" s="1">
        <v>12.3</v>
      </c>
      <c r="Q92" s="1">
        <v>0</v>
      </c>
      <c r="R92" s="1">
        <v>12.3</v>
      </c>
      <c r="S92" s="1">
        <v>0</v>
      </c>
      <c r="T92" s="2" t="s">
        <v>46</v>
      </c>
      <c r="U92" s="2" t="s">
        <v>46</v>
      </c>
      <c r="V92" s="2" t="s">
        <v>46</v>
      </c>
      <c r="W92" s="3" t="s">
        <v>46</v>
      </c>
      <c r="X92" s="3" t="s">
        <v>46</v>
      </c>
      <c r="Y92" s="3" t="s">
        <v>46</v>
      </c>
      <c r="Z92" s="5">
        <v>0.15</v>
      </c>
      <c r="AA92" s="5">
        <v>25.8</v>
      </c>
      <c r="AB92" s="5">
        <v>129</v>
      </c>
      <c r="AC92" s="6">
        <v>0.12</v>
      </c>
      <c r="AD92" s="6">
        <v>24.5</v>
      </c>
      <c r="AE92" s="6">
        <v>123</v>
      </c>
      <c r="AF92" s="1">
        <v>1</v>
      </c>
      <c r="AG92" s="1">
        <v>12</v>
      </c>
      <c r="AH92" s="1">
        <v>2</v>
      </c>
      <c r="AI92" s="1">
        <v>0</v>
      </c>
      <c r="AJ92" s="7" t="s">
        <v>46</v>
      </c>
      <c r="AK92" s="1">
        <v>0</v>
      </c>
      <c r="AL92" s="1">
        <v>16</v>
      </c>
      <c r="AM92" s="1">
        <v>0</v>
      </c>
      <c r="AN92" s="1">
        <v>0</v>
      </c>
      <c r="AO92" s="1">
        <v>0</v>
      </c>
      <c r="AP92" s="1">
        <v>0</v>
      </c>
      <c r="AQ92" s="1">
        <v>0</v>
      </c>
      <c r="AR92" s="1">
        <v>0</v>
      </c>
      <c r="AS92" s="1"/>
      <c r="AT92" s="1"/>
      <c r="AU92" s="1"/>
    </row>
    <row r="93" spans="1:47">
      <c r="A93" s="1">
        <v>46</v>
      </c>
      <c r="B93" s="1">
        <v>1</v>
      </c>
      <c r="C93" s="1">
        <v>1</v>
      </c>
      <c r="D93" s="61">
        <v>26634</v>
      </c>
      <c r="E93" s="1">
        <v>39</v>
      </c>
      <c r="F93" s="1">
        <v>2</v>
      </c>
      <c r="G93" s="1" t="s">
        <v>284</v>
      </c>
      <c r="H93" s="1" t="s">
        <v>285</v>
      </c>
      <c r="I93" s="1">
        <v>16</v>
      </c>
      <c r="J93" s="1">
        <v>42</v>
      </c>
      <c r="K93" s="1" t="s">
        <v>286</v>
      </c>
      <c r="L93" s="1">
        <v>814</v>
      </c>
      <c r="M93" s="1">
        <v>1</v>
      </c>
      <c r="N93" s="1">
        <v>1</v>
      </c>
      <c r="O93" s="1">
        <v>0.15</v>
      </c>
      <c r="P93" s="1">
        <v>1</v>
      </c>
      <c r="Q93" s="1">
        <v>0</v>
      </c>
      <c r="R93" s="1">
        <v>13.1</v>
      </c>
      <c r="S93" s="1">
        <v>0</v>
      </c>
      <c r="T93" s="2">
        <v>0.4</v>
      </c>
      <c r="U93" s="2">
        <v>36.5</v>
      </c>
      <c r="V93" s="2">
        <v>371</v>
      </c>
      <c r="W93" s="3">
        <v>0.4</v>
      </c>
      <c r="X93" s="3">
        <v>17.600000000000001</v>
      </c>
      <c r="Y93" s="3">
        <v>367</v>
      </c>
      <c r="Z93" s="5" t="s">
        <v>46</v>
      </c>
      <c r="AA93" s="5" t="s">
        <v>46</v>
      </c>
      <c r="AB93" s="5" t="s">
        <v>46</v>
      </c>
      <c r="AC93" s="6">
        <v>0.4</v>
      </c>
      <c r="AD93" s="6">
        <v>16.7</v>
      </c>
      <c r="AE93" s="6" t="s">
        <v>287</v>
      </c>
      <c r="AF93" s="1">
        <v>3</v>
      </c>
      <c r="AG93" s="1">
        <v>8</v>
      </c>
      <c r="AH93" s="1">
        <v>2</v>
      </c>
      <c r="AI93" s="1">
        <v>1</v>
      </c>
      <c r="AJ93" s="1" t="s">
        <v>288</v>
      </c>
      <c r="AK93" s="1">
        <v>16</v>
      </c>
      <c r="AL93" s="1"/>
      <c r="AM93" s="1">
        <v>1</v>
      </c>
      <c r="AN93" s="1" t="s">
        <v>289</v>
      </c>
      <c r="AO93" s="1"/>
      <c r="AP93" s="1">
        <v>0.4</v>
      </c>
      <c r="AQ93" s="1">
        <v>20</v>
      </c>
      <c r="AR93" s="1">
        <v>592</v>
      </c>
      <c r="AS93" s="1">
        <v>550</v>
      </c>
      <c r="AT93" s="1"/>
      <c r="AU93" s="1"/>
    </row>
    <row r="94" spans="1:47">
      <c r="A94" s="1">
        <v>46</v>
      </c>
      <c r="B94" s="1" t="s">
        <v>46</v>
      </c>
      <c r="C94" s="1">
        <v>1</v>
      </c>
      <c r="D94" s="61">
        <v>26634</v>
      </c>
      <c r="E94" s="1">
        <v>39</v>
      </c>
      <c r="F94" s="1">
        <v>2</v>
      </c>
      <c r="G94" s="1" t="s">
        <v>284</v>
      </c>
      <c r="H94" s="1" t="s">
        <v>290</v>
      </c>
      <c r="I94" s="1">
        <v>16</v>
      </c>
      <c r="J94" s="1"/>
      <c r="K94" s="1">
        <v>1868364</v>
      </c>
      <c r="L94" s="1">
        <v>318</v>
      </c>
      <c r="M94" s="1">
        <v>1</v>
      </c>
      <c r="N94" s="1">
        <v>1</v>
      </c>
      <c r="O94" s="1">
        <v>0.25</v>
      </c>
      <c r="P94" s="1">
        <v>0.8</v>
      </c>
      <c r="Q94" s="1">
        <v>0</v>
      </c>
      <c r="R94" s="1">
        <v>17</v>
      </c>
      <c r="S94" s="1">
        <v>0</v>
      </c>
      <c r="T94" s="2" t="s">
        <v>46</v>
      </c>
      <c r="U94" s="2" t="s">
        <v>46</v>
      </c>
      <c r="V94" s="2" t="s">
        <v>46</v>
      </c>
      <c r="W94" s="3" t="s">
        <v>46</v>
      </c>
      <c r="X94" s="3" t="s">
        <v>46</v>
      </c>
      <c r="Y94" s="3" t="s">
        <v>46</v>
      </c>
      <c r="Z94" s="5">
        <v>0.25</v>
      </c>
      <c r="AA94" s="5">
        <v>22</v>
      </c>
      <c r="AB94" s="5">
        <v>212</v>
      </c>
      <c r="AC94" s="6">
        <v>0.25</v>
      </c>
      <c r="AD94" s="6">
        <v>18.3</v>
      </c>
      <c r="AE94" s="6">
        <v>212</v>
      </c>
      <c r="AF94" s="1"/>
      <c r="AG94" s="1">
        <v>12</v>
      </c>
      <c r="AH94" s="1">
        <v>0</v>
      </c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</row>
    <row r="95" spans="1:47">
      <c r="A95" s="1">
        <v>47</v>
      </c>
      <c r="B95" s="1">
        <v>2</v>
      </c>
      <c r="C95" s="1">
        <v>1</v>
      </c>
      <c r="D95" s="61">
        <v>29635</v>
      </c>
      <c r="E95" s="1">
        <v>26</v>
      </c>
      <c r="F95" s="1">
        <v>2</v>
      </c>
      <c r="G95" s="1" t="s">
        <v>291</v>
      </c>
      <c r="H95" s="1" t="s">
        <v>292</v>
      </c>
      <c r="I95" s="1">
        <v>20</v>
      </c>
      <c r="J95" s="1">
        <v>31</v>
      </c>
      <c r="K95" s="1" t="s">
        <v>293</v>
      </c>
      <c r="L95" s="1">
        <v>730</v>
      </c>
      <c r="M95" s="1">
        <v>1</v>
      </c>
      <c r="N95" s="1">
        <v>0</v>
      </c>
      <c r="O95" s="1">
        <v>0.3</v>
      </c>
      <c r="P95" s="1">
        <v>1</v>
      </c>
      <c r="Q95" s="1">
        <v>0</v>
      </c>
      <c r="R95" s="1">
        <v>10</v>
      </c>
      <c r="S95" s="1">
        <v>0</v>
      </c>
      <c r="T95" s="2">
        <v>0.5</v>
      </c>
      <c r="U95" s="2">
        <v>13.8</v>
      </c>
      <c r="V95" s="2">
        <v>647</v>
      </c>
      <c r="W95" s="3" t="s">
        <v>46</v>
      </c>
      <c r="X95" s="3" t="s">
        <v>46</v>
      </c>
      <c r="Y95" s="3" t="s">
        <v>46</v>
      </c>
      <c r="Z95" s="5">
        <v>0.5</v>
      </c>
      <c r="AA95" s="5">
        <v>14.6</v>
      </c>
      <c r="AB95" s="5">
        <v>234</v>
      </c>
      <c r="AC95" s="6">
        <v>0.6</v>
      </c>
      <c r="AD95" s="6">
        <v>11.3</v>
      </c>
      <c r="AE95" s="6" t="s">
        <v>294</v>
      </c>
      <c r="AF95" s="1">
        <v>0</v>
      </c>
      <c r="AG95" s="1">
        <v>0</v>
      </c>
      <c r="AH95" s="1">
        <v>0</v>
      </c>
      <c r="AI95" s="1">
        <v>0</v>
      </c>
      <c r="AJ95" s="1">
        <v>0</v>
      </c>
      <c r="AK95" s="1"/>
      <c r="AL95" s="1">
        <v>24</v>
      </c>
      <c r="AM95" s="1">
        <v>1</v>
      </c>
      <c r="AN95" s="1" t="s">
        <v>295</v>
      </c>
      <c r="AO95" s="1">
        <v>44</v>
      </c>
      <c r="AP95" s="1">
        <v>0.5</v>
      </c>
      <c r="AQ95" s="1" t="s">
        <v>296</v>
      </c>
      <c r="AR95" s="1" t="s">
        <v>297</v>
      </c>
      <c r="AS95" s="1"/>
      <c r="AT95" s="1"/>
      <c r="AU95" s="1"/>
    </row>
    <row r="96" spans="1:47">
      <c r="A96" s="1">
        <v>47</v>
      </c>
      <c r="B96" s="1" t="s">
        <v>46</v>
      </c>
      <c r="C96" s="1"/>
      <c r="D96" s="61">
        <v>29635</v>
      </c>
      <c r="E96" s="1" t="s">
        <v>46</v>
      </c>
      <c r="F96" s="1">
        <v>2</v>
      </c>
      <c r="G96" s="1"/>
      <c r="H96" s="9" t="s">
        <v>298</v>
      </c>
      <c r="I96" s="1">
        <v>16</v>
      </c>
      <c r="J96" s="1"/>
      <c r="K96" s="1" t="s">
        <v>293</v>
      </c>
      <c r="L96" s="1">
        <v>255</v>
      </c>
      <c r="M96" s="1">
        <v>1</v>
      </c>
      <c r="N96" s="1">
        <v>0</v>
      </c>
      <c r="O96" s="1">
        <v>0.3</v>
      </c>
      <c r="P96" s="1">
        <v>0.5</v>
      </c>
      <c r="Q96" s="1">
        <v>0</v>
      </c>
      <c r="R96" s="1">
        <v>9</v>
      </c>
      <c r="S96" s="1">
        <v>0</v>
      </c>
      <c r="T96" s="2">
        <v>0.3</v>
      </c>
      <c r="U96" s="2">
        <v>10.3</v>
      </c>
      <c r="V96" s="2">
        <v>467</v>
      </c>
      <c r="W96" s="3">
        <v>0.4</v>
      </c>
      <c r="X96" s="3">
        <v>10</v>
      </c>
      <c r="Y96" s="3">
        <v>231</v>
      </c>
      <c r="Z96" s="5" t="s">
        <v>46</v>
      </c>
      <c r="AA96" s="5" t="s">
        <v>46</v>
      </c>
      <c r="AB96" s="5" t="s">
        <v>46</v>
      </c>
      <c r="AC96" s="6" t="s">
        <v>46</v>
      </c>
      <c r="AD96" s="6" t="s">
        <v>46</v>
      </c>
      <c r="AE96" s="6" t="s">
        <v>46</v>
      </c>
      <c r="AF96" s="1">
        <v>0</v>
      </c>
      <c r="AG96" s="1">
        <v>0</v>
      </c>
      <c r="AH96" s="1">
        <v>0</v>
      </c>
      <c r="AI96" s="1">
        <v>0</v>
      </c>
      <c r="AJ96" s="1">
        <v>0</v>
      </c>
      <c r="AK96" s="1">
        <v>0</v>
      </c>
      <c r="AL96" s="1">
        <v>0</v>
      </c>
      <c r="AM96" s="1">
        <v>0</v>
      </c>
      <c r="AN96" s="1">
        <v>0</v>
      </c>
      <c r="AO96" s="1">
        <v>0</v>
      </c>
      <c r="AP96" s="1">
        <v>0</v>
      </c>
      <c r="AQ96" s="1">
        <v>0</v>
      </c>
      <c r="AR96" s="1">
        <v>0</v>
      </c>
      <c r="AS96" s="1"/>
      <c r="AT96" s="1"/>
      <c r="AU96" s="1"/>
    </row>
    <row r="97" spans="1:47">
      <c r="A97" s="1">
        <v>48</v>
      </c>
      <c r="B97" s="1">
        <v>1</v>
      </c>
      <c r="C97" s="1">
        <v>1</v>
      </c>
      <c r="D97" s="61">
        <v>24599</v>
      </c>
      <c r="E97" s="1">
        <v>42</v>
      </c>
      <c r="F97" s="1">
        <v>2</v>
      </c>
      <c r="G97" s="1"/>
      <c r="H97" s="1" t="s">
        <v>299</v>
      </c>
      <c r="I97" s="1">
        <v>20</v>
      </c>
      <c r="J97" s="1"/>
      <c r="K97" s="1" t="s">
        <v>300</v>
      </c>
      <c r="L97" s="1">
        <v>878</v>
      </c>
      <c r="M97" s="1">
        <v>1</v>
      </c>
      <c r="N97" s="1">
        <v>0</v>
      </c>
      <c r="O97" s="1">
        <v>0.1</v>
      </c>
      <c r="P97" s="1">
        <v>1.2</v>
      </c>
      <c r="Q97" s="1">
        <v>0</v>
      </c>
      <c r="R97" s="1">
        <v>0</v>
      </c>
      <c r="S97" s="1">
        <v>0</v>
      </c>
      <c r="T97" s="2"/>
      <c r="U97" s="2"/>
      <c r="V97" s="2"/>
      <c r="W97" s="3">
        <v>0.12</v>
      </c>
      <c r="X97" s="3" t="s">
        <v>46</v>
      </c>
      <c r="Y97" s="3">
        <v>839</v>
      </c>
      <c r="Z97" s="5">
        <v>0.2</v>
      </c>
      <c r="AA97" s="5" t="s">
        <v>46</v>
      </c>
      <c r="AB97" s="5" t="s">
        <v>301</v>
      </c>
      <c r="AC97" s="6">
        <v>0.15</v>
      </c>
      <c r="AD97" s="6" t="s">
        <v>46</v>
      </c>
      <c r="AE97" s="6">
        <v>667</v>
      </c>
      <c r="AF97" s="1">
        <v>1</v>
      </c>
      <c r="AG97" s="1">
        <v>1</v>
      </c>
      <c r="AH97" s="1">
        <v>0</v>
      </c>
      <c r="AI97" s="1">
        <v>0</v>
      </c>
      <c r="AJ97" s="1"/>
      <c r="AK97" s="1"/>
      <c r="AL97" s="1"/>
      <c r="AM97" s="1">
        <v>1</v>
      </c>
      <c r="AN97" s="1" t="s">
        <v>302</v>
      </c>
      <c r="AO97" s="1">
        <v>24</v>
      </c>
      <c r="AP97" s="1">
        <v>0.15</v>
      </c>
      <c r="AQ97" s="1">
        <v>20</v>
      </c>
      <c r="AR97" s="1">
        <v>667</v>
      </c>
      <c r="AS97" s="1"/>
      <c r="AT97" s="1"/>
      <c r="AU97" s="1"/>
    </row>
    <row r="98" spans="1:47">
      <c r="A98" s="1">
        <v>48</v>
      </c>
      <c r="B98" s="1" t="s">
        <v>46</v>
      </c>
      <c r="C98" s="1"/>
      <c r="D98" s="61">
        <v>24599</v>
      </c>
      <c r="E98" s="1" t="s">
        <v>46</v>
      </c>
      <c r="F98" s="1">
        <v>2</v>
      </c>
      <c r="G98" s="1"/>
      <c r="H98" s="7">
        <v>42839</v>
      </c>
      <c r="I98" s="1">
        <v>20</v>
      </c>
      <c r="J98" s="1"/>
      <c r="K98" s="1" t="s">
        <v>300</v>
      </c>
      <c r="L98" s="1">
        <v>394</v>
      </c>
      <c r="M98" s="1"/>
      <c r="N98" s="1"/>
      <c r="O98" s="1"/>
      <c r="P98" s="1"/>
      <c r="Q98" s="1"/>
      <c r="R98" s="1" t="s">
        <v>522</v>
      </c>
      <c r="S98" s="1"/>
      <c r="T98" s="2" t="s">
        <v>46</v>
      </c>
      <c r="U98" s="2" t="s">
        <v>46</v>
      </c>
      <c r="V98" s="2" t="s">
        <v>46</v>
      </c>
      <c r="W98" s="3" t="s">
        <v>46</v>
      </c>
      <c r="X98" s="3" t="s">
        <v>46</v>
      </c>
      <c r="Y98" s="3" t="s">
        <v>46</v>
      </c>
      <c r="Z98" s="4"/>
      <c r="AA98" s="5" t="s">
        <v>522</v>
      </c>
      <c r="AB98" s="5">
        <v>683</v>
      </c>
      <c r="AC98" s="6"/>
      <c r="AD98" s="6" t="s">
        <v>522</v>
      </c>
      <c r="AE98" s="6" t="s">
        <v>303</v>
      </c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</row>
    <row r="99" spans="1:47">
      <c r="A99" s="1">
        <v>49</v>
      </c>
      <c r="B99" s="1">
        <v>2</v>
      </c>
      <c r="C99" s="1">
        <v>1</v>
      </c>
      <c r="D99" s="61">
        <v>22706</v>
      </c>
      <c r="E99" s="1">
        <v>48</v>
      </c>
      <c r="F99" s="1">
        <v>2</v>
      </c>
      <c r="G99" s="1" t="s">
        <v>43</v>
      </c>
      <c r="H99" s="1" t="s">
        <v>304</v>
      </c>
      <c r="I99" s="1">
        <v>20</v>
      </c>
      <c r="J99" s="1">
        <v>52</v>
      </c>
      <c r="K99" s="1" t="s">
        <v>305</v>
      </c>
      <c r="L99" s="1">
        <v>399</v>
      </c>
      <c r="M99" s="1">
        <v>1</v>
      </c>
      <c r="N99" s="1">
        <v>0</v>
      </c>
      <c r="O99" s="1">
        <v>0.6</v>
      </c>
      <c r="P99" s="1">
        <v>0.8</v>
      </c>
      <c r="Q99" s="1">
        <v>0</v>
      </c>
      <c r="R99" s="1">
        <v>14</v>
      </c>
      <c r="S99" s="1">
        <v>0</v>
      </c>
      <c r="T99" s="2" t="s">
        <v>46</v>
      </c>
      <c r="U99" s="2" t="s">
        <v>46</v>
      </c>
      <c r="V99" s="2" t="s">
        <v>46</v>
      </c>
      <c r="W99" s="3">
        <v>0.8</v>
      </c>
      <c r="X99" s="3">
        <v>11.6</v>
      </c>
      <c r="Y99" s="3">
        <v>215</v>
      </c>
      <c r="Z99" s="5" t="s">
        <v>46</v>
      </c>
      <c r="AA99" s="5" t="s">
        <v>46</v>
      </c>
      <c r="AB99" s="5" t="s">
        <v>46</v>
      </c>
      <c r="AC99" s="6" t="s">
        <v>57</v>
      </c>
      <c r="AD99" s="6">
        <v>14.9</v>
      </c>
      <c r="AE99" s="6"/>
      <c r="AF99" s="1">
        <v>0</v>
      </c>
      <c r="AG99" s="1">
        <v>0</v>
      </c>
      <c r="AH99" s="1">
        <v>0</v>
      </c>
      <c r="AI99" s="1">
        <v>0</v>
      </c>
      <c r="AJ99" s="1">
        <v>0</v>
      </c>
      <c r="AK99" s="1">
        <v>0</v>
      </c>
      <c r="AL99" s="1">
        <v>60</v>
      </c>
      <c r="AM99" s="1">
        <v>1</v>
      </c>
      <c r="AN99" s="1" t="s">
        <v>306</v>
      </c>
      <c r="AO99" s="1">
        <v>60</v>
      </c>
      <c r="AP99" s="1">
        <v>0.5</v>
      </c>
      <c r="AQ99" s="1">
        <v>20</v>
      </c>
      <c r="AR99" s="1">
        <v>582</v>
      </c>
      <c r="AS99" s="1"/>
      <c r="AT99" s="1"/>
      <c r="AU99" s="1"/>
    </row>
    <row r="100" spans="1:47">
      <c r="A100" s="1">
        <v>49</v>
      </c>
      <c r="B100" s="1" t="s">
        <v>46</v>
      </c>
      <c r="C100" s="1"/>
      <c r="D100" s="61">
        <v>22706</v>
      </c>
      <c r="E100" s="1" t="s">
        <v>46</v>
      </c>
      <c r="F100" s="1">
        <v>2</v>
      </c>
      <c r="G100" s="1" t="s">
        <v>46</v>
      </c>
      <c r="H100" s="7">
        <v>42117</v>
      </c>
      <c r="I100" s="1">
        <v>16</v>
      </c>
      <c r="J100" s="1"/>
      <c r="K100" s="1" t="s">
        <v>305</v>
      </c>
      <c r="L100" s="1">
        <v>571</v>
      </c>
      <c r="M100" s="1">
        <v>1</v>
      </c>
      <c r="N100" s="1">
        <v>0</v>
      </c>
      <c r="O100" s="1">
        <v>0.6</v>
      </c>
      <c r="P100" s="1">
        <v>0.8</v>
      </c>
      <c r="Q100" s="1">
        <v>0</v>
      </c>
      <c r="R100" s="1">
        <v>18</v>
      </c>
      <c r="S100" s="1">
        <v>0</v>
      </c>
      <c r="T100" s="2">
        <v>0.8</v>
      </c>
      <c r="U100" s="2">
        <v>15</v>
      </c>
      <c r="V100" s="2">
        <v>192</v>
      </c>
      <c r="W100" s="3" t="s">
        <v>46</v>
      </c>
      <c r="X100" s="3" t="s">
        <v>46</v>
      </c>
      <c r="Y100" s="3" t="s">
        <v>46</v>
      </c>
      <c r="Z100" s="4" t="s">
        <v>53</v>
      </c>
      <c r="AA100" s="5">
        <v>13.7</v>
      </c>
      <c r="AB100" s="5">
        <v>217</v>
      </c>
      <c r="AC100" s="6" t="s">
        <v>46</v>
      </c>
      <c r="AD100" s="6" t="s">
        <v>46</v>
      </c>
      <c r="AE100" s="6">
        <v>172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  <c r="AK100" s="1">
        <v>0</v>
      </c>
      <c r="AL100" s="1"/>
      <c r="AM100" s="1"/>
      <c r="AN100" s="1"/>
      <c r="AO100" s="1"/>
      <c r="AP100" s="1"/>
      <c r="AQ100" s="1"/>
      <c r="AR100" s="1"/>
      <c r="AS100" s="1"/>
      <c r="AT100" s="1"/>
      <c r="AU100" s="1"/>
    </row>
    <row r="101" spans="1:47">
      <c r="A101" s="1">
        <v>49</v>
      </c>
      <c r="B101" s="1" t="s">
        <v>46</v>
      </c>
      <c r="C101" s="1"/>
      <c r="D101" s="61">
        <v>22706</v>
      </c>
      <c r="E101" s="1" t="s">
        <v>46</v>
      </c>
      <c r="F101" s="1">
        <v>2</v>
      </c>
      <c r="G101" s="1" t="s">
        <v>46</v>
      </c>
      <c r="H101" s="7" t="s">
        <v>307</v>
      </c>
      <c r="I101" s="1">
        <v>20</v>
      </c>
      <c r="J101" s="1"/>
      <c r="K101" s="1" t="s">
        <v>305</v>
      </c>
      <c r="L101" s="1">
        <v>514</v>
      </c>
      <c r="M101" s="1">
        <v>1</v>
      </c>
      <c r="N101" s="1">
        <v>0</v>
      </c>
      <c r="O101" s="1">
        <v>0.5</v>
      </c>
      <c r="P101" s="1">
        <v>1</v>
      </c>
      <c r="Q101" s="1">
        <v>0</v>
      </c>
      <c r="R101" s="1" t="s">
        <v>308</v>
      </c>
      <c r="S101" s="1">
        <v>0</v>
      </c>
      <c r="T101" s="2">
        <v>0.8</v>
      </c>
      <c r="U101" s="2">
        <v>15</v>
      </c>
      <c r="V101" s="2">
        <v>217</v>
      </c>
      <c r="W101" s="3">
        <v>1</v>
      </c>
      <c r="X101" s="3">
        <v>13.7</v>
      </c>
      <c r="Y101" s="3">
        <v>172</v>
      </c>
      <c r="Z101" s="4" t="s">
        <v>46</v>
      </c>
      <c r="AA101" s="5" t="s">
        <v>46</v>
      </c>
      <c r="AB101" s="5" t="s">
        <v>46</v>
      </c>
      <c r="AC101" s="6" t="s">
        <v>46</v>
      </c>
      <c r="AD101" s="6" t="s">
        <v>46</v>
      </c>
      <c r="AE101" s="6">
        <v>172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  <c r="AK101" s="1">
        <v>0</v>
      </c>
      <c r="AL101" s="1"/>
      <c r="AM101" s="1"/>
      <c r="AN101" s="1"/>
      <c r="AO101" s="1"/>
      <c r="AP101" s="1"/>
      <c r="AQ101" s="1"/>
      <c r="AR101" s="1"/>
      <c r="AS101" s="1"/>
      <c r="AT101" s="1"/>
      <c r="AU101" s="1"/>
    </row>
    <row r="102" spans="1:47">
      <c r="A102" s="1">
        <v>49</v>
      </c>
      <c r="B102" s="1" t="s">
        <v>46</v>
      </c>
      <c r="C102" s="1"/>
      <c r="D102" s="61">
        <v>22706</v>
      </c>
      <c r="E102" s="1" t="s">
        <v>46</v>
      </c>
      <c r="F102" s="1">
        <v>2</v>
      </c>
      <c r="G102" s="1" t="s">
        <v>46</v>
      </c>
      <c r="H102" s="1" t="s">
        <v>309</v>
      </c>
      <c r="I102" s="1">
        <v>20</v>
      </c>
      <c r="J102" s="1"/>
      <c r="K102" s="1">
        <v>17116201</v>
      </c>
      <c r="L102" s="1">
        <v>470</v>
      </c>
      <c r="M102" s="1">
        <v>1</v>
      </c>
      <c r="N102" s="1">
        <v>0</v>
      </c>
      <c r="O102" s="1">
        <v>0.4</v>
      </c>
      <c r="P102" s="1">
        <v>0.8</v>
      </c>
      <c r="Q102" s="1">
        <v>0</v>
      </c>
      <c r="R102" s="1">
        <v>8.3000000000000007</v>
      </c>
      <c r="S102" s="1">
        <v>0</v>
      </c>
      <c r="T102" s="2">
        <v>0.5</v>
      </c>
      <c r="U102" s="2">
        <v>12.5</v>
      </c>
      <c r="V102" s="2">
        <v>208</v>
      </c>
      <c r="W102" s="3" t="s">
        <v>46</v>
      </c>
      <c r="X102" s="3" t="s">
        <v>46</v>
      </c>
      <c r="Y102" s="3" t="s">
        <v>46</v>
      </c>
      <c r="Z102" s="5" t="s">
        <v>46</v>
      </c>
      <c r="AA102" s="5" t="s">
        <v>46</v>
      </c>
      <c r="AB102" s="5" t="s">
        <v>46</v>
      </c>
      <c r="AC102" s="6">
        <v>0.5</v>
      </c>
      <c r="AD102" s="6">
        <v>11.5</v>
      </c>
      <c r="AE102" s="6" t="s">
        <v>310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  <c r="AK102" s="1">
        <v>0</v>
      </c>
      <c r="AL102" s="1"/>
      <c r="AM102" s="1">
        <v>1</v>
      </c>
      <c r="AN102" s="1"/>
      <c r="AO102" s="1"/>
      <c r="AP102" s="1"/>
      <c r="AQ102" s="1"/>
      <c r="AR102" s="1"/>
      <c r="AS102" s="1"/>
      <c r="AT102" s="1"/>
      <c r="AU102" s="1"/>
    </row>
    <row r="103" spans="1:47">
      <c r="A103" s="1">
        <v>50</v>
      </c>
      <c r="B103" s="1">
        <v>2</v>
      </c>
      <c r="C103" s="1">
        <v>1</v>
      </c>
      <c r="D103" s="61">
        <v>20017</v>
      </c>
      <c r="E103" s="1">
        <v>55</v>
      </c>
      <c r="F103" s="1">
        <v>2</v>
      </c>
      <c r="G103" s="1" t="s">
        <v>148</v>
      </c>
      <c r="H103" s="7">
        <v>43300</v>
      </c>
      <c r="I103" s="1">
        <v>16</v>
      </c>
      <c r="J103" s="1">
        <v>65</v>
      </c>
      <c r="K103" s="1">
        <v>26890230</v>
      </c>
      <c r="L103" s="1" t="s">
        <v>311</v>
      </c>
      <c r="M103" s="1" t="s">
        <v>96</v>
      </c>
      <c r="N103" s="1">
        <v>0</v>
      </c>
      <c r="O103" s="1">
        <v>0.15</v>
      </c>
      <c r="P103" s="1">
        <v>0.3</v>
      </c>
      <c r="Q103" s="1" t="s">
        <v>312</v>
      </c>
      <c r="R103" s="1">
        <v>6</v>
      </c>
      <c r="S103" s="1">
        <v>0</v>
      </c>
      <c r="T103" s="2" t="s">
        <v>46</v>
      </c>
      <c r="U103" s="2" t="s">
        <v>46</v>
      </c>
      <c r="V103" s="2" t="s">
        <v>46</v>
      </c>
      <c r="W103" s="3">
        <v>0.3</v>
      </c>
      <c r="X103" s="3">
        <v>11.2</v>
      </c>
      <c r="Y103" s="3" t="s">
        <v>313</v>
      </c>
      <c r="Z103" s="4"/>
      <c r="AA103" s="5"/>
      <c r="AB103" s="5"/>
      <c r="AC103" s="6">
        <v>0.3</v>
      </c>
      <c r="AD103" s="6">
        <v>10</v>
      </c>
      <c r="AE103" s="6">
        <v>187</v>
      </c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</row>
    <row r="104" spans="1:47">
      <c r="A104" s="1">
        <v>51</v>
      </c>
      <c r="B104" s="1">
        <v>2</v>
      </c>
      <c r="C104" s="1">
        <v>1</v>
      </c>
      <c r="D104" s="61">
        <v>20024</v>
      </c>
      <c r="E104" s="1">
        <v>64</v>
      </c>
      <c r="F104" s="1">
        <v>2</v>
      </c>
      <c r="G104" s="1" t="s">
        <v>43</v>
      </c>
      <c r="H104" s="7">
        <v>43419</v>
      </c>
      <c r="I104" s="1">
        <v>16</v>
      </c>
      <c r="J104" s="1">
        <v>64</v>
      </c>
      <c r="K104" s="1">
        <v>44687164</v>
      </c>
      <c r="L104" s="1">
        <v>359</v>
      </c>
      <c r="M104" s="1" t="s">
        <v>314</v>
      </c>
      <c r="N104" s="1">
        <v>0</v>
      </c>
      <c r="O104" s="1">
        <v>0.15</v>
      </c>
      <c r="P104" s="1">
        <v>0.3</v>
      </c>
      <c r="Q104" s="1">
        <v>0</v>
      </c>
      <c r="R104" s="1" t="s">
        <v>522</v>
      </c>
      <c r="S104" s="1"/>
      <c r="T104" s="2"/>
      <c r="U104" s="2"/>
      <c r="V104" s="2">
        <v>280</v>
      </c>
      <c r="W104" s="3" t="s">
        <v>46</v>
      </c>
      <c r="X104" s="3" t="s">
        <v>46</v>
      </c>
      <c r="Y104" s="3" t="s">
        <v>46</v>
      </c>
      <c r="Z104" s="4" t="s">
        <v>46</v>
      </c>
      <c r="AA104" s="5" t="s">
        <v>46</v>
      </c>
      <c r="AB104" s="5" t="s">
        <v>46</v>
      </c>
      <c r="AC104" s="6" t="s">
        <v>46</v>
      </c>
      <c r="AD104" s="6" t="s">
        <v>46</v>
      </c>
      <c r="AE104" s="6" t="s">
        <v>46</v>
      </c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</row>
    <row r="105" spans="1:47">
      <c r="A105" s="1">
        <v>52</v>
      </c>
      <c r="B105" s="1">
        <v>2</v>
      </c>
      <c r="C105" s="1">
        <v>1</v>
      </c>
      <c r="D105" s="61">
        <v>22743</v>
      </c>
      <c r="E105" s="1">
        <v>56</v>
      </c>
      <c r="F105" s="1">
        <v>2</v>
      </c>
      <c r="G105" s="1" t="s">
        <v>315</v>
      </c>
      <c r="H105" s="7">
        <v>43315</v>
      </c>
      <c r="I105" s="1">
        <v>20</v>
      </c>
      <c r="J105" s="1"/>
      <c r="K105" s="1">
        <v>43508333</v>
      </c>
      <c r="L105" s="1">
        <v>756</v>
      </c>
      <c r="M105" s="1">
        <v>1</v>
      </c>
      <c r="N105" s="1">
        <v>0</v>
      </c>
      <c r="O105" s="1">
        <v>0.02</v>
      </c>
      <c r="P105" s="1">
        <v>0.8</v>
      </c>
      <c r="Q105" s="1">
        <v>0</v>
      </c>
      <c r="R105" s="1">
        <v>11.1</v>
      </c>
      <c r="S105" s="1">
        <v>0</v>
      </c>
      <c r="T105" s="2">
        <v>0.02</v>
      </c>
      <c r="U105" s="2">
        <v>18.399999999999999</v>
      </c>
      <c r="V105" s="2">
        <v>121</v>
      </c>
      <c r="W105" s="3" t="s">
        <v>46</v>
      </c>
      <c r="X105" s="3" t="s">
        <v>46</v>
      </c>
      <c r="Y105" s="3">
        <v>125</v>
      </c>
      <c r="Z105" s="4" t="s">
        <v>316</v>
      </c>
      <c r="AA105" s="5">
        <v>16</v>
      </c>
      <c r="AB105" s="5">
        <v>190</v>
      </c>
      <c r="AC105" s="6" t="s">
        <v>46</v>
      </c>
      <c r="AD105" s="6" t="s">
        <v>46</v>
      </c>
      <c r="AE105" s="6" t="s">
        <v>46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  <c r="AK105" s="1">
        <v>0</v>
      </c>
      <c r="AL105" s="1">
        <v>0</v>
      </c>
      <c r="AM105" s="1">
        <v>0</v>
      </c>
      <c r="AN105" s="1">
        <v>0</v>
      </c>
      <c r="AO105" s="1">
        <v>0</v>
      </c>
      <c r="AP105" s="1">
        <v>0</v>
      </c>
      <c r="AQ105" s="1">
        <v>0</v>
      </c>
      <c r="AR105" s="1">
        <v>0</v>
      </c>
      <c r="AS105" s="1"/>
      <c r="AT105" s="1"/>
      <c r="AU105" s="1"/>
    </row>
    <row r="106" spans="1:47">
      <c r="A106" s="1">
        <v>53</v>
      </c>
      <c r="B106" s="1">
        <v>2</v>
      </c>
      <c r="C106" s="1">
        <v>1</v>
      </c>
      <c r="D106" s="61">
        <v>18940</v>
      </c>
      <c r="E106" s="1">
        <v>67</v>
      </c>
      <c r="F106" s="1">
        <v>3</v>
      </c>
      <c r="G106" s="1" t="s">
        <v>317</v>
      </c>
      <c r="H106" s="7">
        <v>43350</v>
      </c>
      <c r="I106" s="1">
        <v>20</v>
      </c>
      <c r="J106" s="1"/>
      <c r="K106" s="1">
        <v>42054393</v>
      </c>
      <c r="L106" s="1">
        <v>249</v>
      </c>
      <c r="M106" s="1">
        <v>1</v>
      </c>
      <c r="N106" s="1">
        <v>0</v>
      </c>
      <c r="O106" s="1">
        <v>0.6</v>
      </c>
      <c r="P106" s="1">
        <v>1</v>
      </c>
      <c r="Q106" s="1">
        <v>0</v>
      </c>
      <c r="R106" s="1">
        <v>12</v>
      </c>
      <c r="S106" s="1">
        <v>0</v>
      </c>
      <c r="T106" s="2">
        <v>0.6</v>
      </c>
      <c r="U106" s="2">
        <v>17.3</v>
      </c>
      <c r="V106" s="2" t="s">
        <v>318</v>
      </c>
      <c r="W106" s="3" t="s">
        <v>46</v>
      </c>
      <c r="X106" s="3" t="s">
        <v>46</v>
      </c>
      <c r="Y106" s="3" t="s">
        <v>46</v>
      </c>
      <c r="Z106" s="4" t="s">
        <v>46</v>
      </c>
      <c r="AA106" s="5" t="s">
        <v>46</v>
      </c>
      <c r="AB106" s="5" t="s">
        <v>46</v>
      </c>
      <c r="AC106" s="6">
        <v>0.8</v>
      </c>
      <c r="AD106" s="6">
        <v>18</v>
      </c>
      <c r="AE106" s="6">
        <v>201</v>
      </c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</row>
    <row r="107" spans="1:47">
      <c r="A107" s="1">
        <v>54</v>
      </c>
      <c r="B107" s="1">
        <v>2</v>
      </c>
      <c r="C107" s="1">
        <v>1</v>
      </c>
      <c r="D107" s="61">
        <v>23955</v>
      </c>
      <c r="E107" s="1">
        <v>53</v>
      </c>
      <c r="F107" s="1">
        <v>3</v>
      </c>
      <c r="G107" s="1" t="s">
        <v>43</v>
      </c>
      <c r="H107" s="7">
        <v>42366</v>
      </c>
      <c r="I107" s="1">
        <v>20</v>
      </c>
      <c r="J107" s="1"/>
      <c r="K107" s="1" t="s">
        <v>319</v>
      </c>
      <c r="L107" s="1">
        <v>412</v>
      </c>
      <c r="M107" s="1">
        <v>2</v>
      </c>
      <c r="N107" s="1">
        <v>0</v>
      </c>
      <c r="O107" s="1"/>
      <c r="P107" s="1"/>
      <c r="Q107" s="1"/>
      <c r="R107" s="1" t="s">
        <v>522</v>
      </c>
      <c r="S107" s="1"/>
      <c r="T107" s="2" t="s">
        <v>46</v>
      </c>
      <c r="U107" s="2" t="s">
        <v>46</v>
      </c>
      <c r="V107" s="2"/>
      <c r="W107" s="3"/>
      <c r="X107" s="3"/>
      <c r="Y107" s="3"/>
      <c r="Z107" s="4"/>
      <c r="AA107" s="5"/>
      <c r="AB107" s="5"/>
      <c r="AC107" s="6"/>
      <c r="AD107" s="6"/>
      <c r="AE107" s="6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</row>
    <row r="108" spans="1:47">
      <c r="A108" s="1">
        <v>54</v>
      </c>
      <c r="B108" s="1" t="s">
        <v>46</v>
      </c>
      <c r="C108" s="1"/>
      <c r="D108" s="61">
        <v>23955</v>
      </c>
      <c r="E108" s="1" t="s">
        <v>46</v>
      </c>
      <c r="F108" s="1">
        <v>3</v>
      </c>
      <c r="G108" s="1"/>
      <c r="H108" s="7">
        <v>42593</v>
      </c>
      <c r="I108" s="1">
        <v>20</v>
      </c>
      <c r="J108" s="1"/>
      <c r="K108" s="1" t="s">
        <v>320</v>
      </c>
      <c r="L108" s="1">
        <v>543</v>
      </c>
      <c r="M108" s="1">
        <v>2</v>
      </c>
      <c r="N108" s="1"/>
      <c r="O108" s="1"/>
      <c r="P108" s="1"/>
      <c r="Q108" s="1"/>
      <c r="R108" s="1" t="s">
        <v>522</v>
      </c>
      <c r="S108" s="1"/>
      <c r="T108" s="2" t="s">
        <v>46</v>
      </c>
      <c r="U108" s="2" t="s">
        <v>46</v>
      </c>
      <c r="V108" s="2"/>
      <c r="W108" s="3"/>
      <c r="X108" s="3"/>
      <c r="Y108" s="3"/>
      <c r="Z108" s="4"/>
      <c r="AA108" s="5"/>
      <c r="AB108" s="5">
        <v>327</v>
      </c>
      <c r="AC108" s="6"/>
      <c r="AD108" s="6"/>
      <c r="AE108" s="6">
        <v>168</v>
      </c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</row>
    <row r="109" spans="1:47">
      <c r="A109" s="1">
        <v>55</v>
      </c>
      <c r="B109" s="1">
        <v>2</v>
      </c>
      <c r="C109" s="1">
        <v>1</v>
      </c>
      <c r="D109" s="61">
        <v>22077</v>
      </c>
      <c r="E109" s="1">
        <v>58</v>
      </c>
      <c r="F109" s="1">
        <v>3</v>
      </c>
      <c r="G109" s="1"/>
      <c r="H109" s="7">
        <v>43126</v>
      </c>
      <c r="I109" s="1">
        <v>10</v>
      </c>
      <c r="J109" s="1"/>
      <c r="K109" s="1">
        <v>17692904</v>
      </c>
      <c r="L109" s="1">
        <v>247</v>
      </c>
      <c r="M109" s="1"/>
      <c r="N109" s="1"/>
      <c r="O109" s="1"/>
      <c r="P109" s="1">
        <v>215</v>
      </c>
      <c r="Q109" s="1"/>
      <c r="R109" s="1" t="s">
        <v>522</v>
      </c>
      <c r="S109" s="1"/>
      <c r="T109" s="2"/>
      <c r="U109" s="2"/>
      <c r="V109" s="2"/>
      <c r="W109" s="3"/>
      <c r="X109" s="3"/>
      <c r="Y109" s="3"/>
      <c r="Z109" s="4"/>
      <c r="AA109" s="5"/>
      <c r="AB109" s="5"/>
      <c r="AC109" s="6"/>
      <c r="AD109" s="6"/>
      <c r="AE109" s="6">
        <v>220</v>
      </c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</row>
    <row r="110" spans="1:47">
      <c r="A110" s="1">
        <v>56</v>
      </c>
      <c r="B110" s="1">
        <v>2</v>
      </c>
      <c r="C110" s="1">
        <v>1</v>
      </c>
      <c r="D110" s="61">
        <v>23000</v>
      </c>
      <c r="E110" s="1">
        <v>55</v>
      </c>
      <c r="F110" s="1">
        <v>3</v>
      </c>
      <c r="G110" s="1" t="s">
        <v>321</v>
      </c>
      <c r="H110" s="7">
        <v>43497</v>
      </c>
      <c r="I110" s="1">
        <v>20</v>
      </c>
      <c r="J110" s="1">
        <v>56</v>
      </c>
      <c r="K110" s="1" t="s">
        <v>322</v>
      </c>
      <c r="L110" s="1">
        <v>364</v>
      </c>
      <c r="M110" s="1"/>
      <c r="N110" s="1"/>
      <c r="O110" s="1"/>
      <c r="P110" s="1"/>
      <c r="Q110" s="1"/>
      <c r="R110" s="1" t="s">
        <v>522</v>
      </c>
      <c r="S110" s="1"/>
      <c r="T110" s="2" t="s">
        <v>46</v>
      </c>
      <c r="U110" s="2" t="s">
        <v>46</v>
      </c>
      <c r="V110" s="2" t="s">
        <v>46</v>
      </c>
      <c r="W110" s="3" t="s">
        <v>46</v>
      </c>
      <c r="X110" s="3" t="s">
        <v>46</v>
      </c>
      <c r="Y110" s="3">
        <v>321</v>
      </c>
      <c r="Z110" s="4" t="s">
        <v>46</v>
      </c>
      <c r="AA110" s="5" t="s">
        <v>46</v>
      </c>
      <c r="AB110" s="5" t="s">
        <v>46</v>
      </c>
      <c r="AC110" s="6" t="s">
        <v>46</v>
      </c>
      <c r="AD110" s="6" t="s">
        <v>46</v>
      </c>
      <c r="AE110" s="6">
        <v>328</v>
      </c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</row>
    <row r="111" spans="1:47">
      <c r="A111" s="1">
        <v>56</v>
      </c>
      <c r="B111" s="1" t="s">
        <v>46</v>
      </c>
      <c r="C111" s="1"/>
      <c r="D111" s="61">
        <v>23000</v>
      </c>
      <c r="E111" s="1" t="s">
        <v>46</v>
      </c>
      <c r="F111" s="1">
        <v>3</v>
      </c>
      <c r="G111" s="1" t="s">
        <v>148</v>
      </c>
      <c r="H111" s="7">
        <v>43350</v>
      </c>
      <c r="I111" s="1">
        <v>20</v>
      </c>
      <c r="J111" s="1">
        <v>56</v>
      </c>
      <c r="K111" s="1">
        <v>18307252</v>
      </c>
      <c r="L111" s="1">
        <v>354</v>
      </c>
      <c r="M111" s="1"/>
      <c r="N111" s="1"/>
      <c r="O111" s="1"/>
      <c r="P111" s="1"/>
      <c r="Q111" s="1"/>
      <c r="R111" s="1" t="s">
        <v>524</v>
      </c>
      <c r="S111" s="1"/>
      <c r="T111" s="2" t="s">
        <v>525</v>
      </c>
      <c r="U111" s="2" t="s">
        <v>359</v>
      </c>
      <c r="V111" s="2" t="s">
        <v>525</v>
      </c>
      <c r="W111" s="3" t="s">
        <v>359</v>
      </c>
      <c r="X111" s="3" t="s">
        <v>522</v>
      </c>
      <c r="Y111" s="3">
        <v>325</v>
      </c>
      <c r="Z111" s="4" t="s">
        <v>359</v>
      </c>
      <c r="AA111" s="5" t="s">
        <v>522</v>
      </c>
      <c r="AB111" s="5" t="s">
        <v>323</v>
      </c>
      <c r="AC111" s="6" t="s">
        <v>359</v>
      </c>
      <c r="AD111" s="6" t="s">
        <v>359</v>
      </c>
      <c r="AE111" s="6" t="s">
        <v>359</v>
      </c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7">
        <v>43474</v>
      </c>
      <c r="AU111" s="1"/>
    </row>
    <row r="112" spans="1:47">
      <c r="A112" s="1">
        <v>57</v>
      </c>
      <c r="B112" s="1">
        <v>2</v>
      </c>
      <c r="C112" s="1">
        <v>1</v>
      </c>
      <c r="D112" s="61">
        <v>29002</v>
      </c>
      <c r="E112" s="1">
        <v>39</v>
      </c>
      <c r="F112" s="1">
        <v>3</v>
      </c>
      <c r="G112" s="1" t="s">
        <v>43</v>
      </c>
      <c r="H112" s="7">
        <v>43215</v>
      </c>
      <c r="I112" s="1">
        <v>20</v>
      </c>
      <c r="J112" s="1"/>
      <c r="K112" s="1" t="s">
        <v>324</v>
      </c>
      <c r="L112" s="1">
        <v>523</v>
      </c>
      <c r="M112" s="1">
        <v>1</v>
      </c>
      <c r="N112" s="1" t="s">
        <v>325</v>
      </c>
      <c r="O112" s="1">
        <v>0.5</v>
      </c>
      <c r="P112" s="1">
        <v>1</v>
      </c>
      <c r="Q112" s="1">
        <v>0</v>
      </c>
      <c r="R112" s="1">
        <v>13.1</v>
      </c>
      <c r="S112" s="1">
        <v>0</v>
      </c>
      <c r="T112" s="2">
        <v>0.5</v>
      </c>
      <c r="U112" s="2">
        <v>16</v>
      </c>
      <c r="V112" s="2" t="s">
        <v>46</v>
      </c>
      <c r="W112" s="3">
        <v>0.5</v>
      </c>
      <c r="X112" s="3">
        <v>15.9</v>
      </c>
      <c r="Y112" s="3">
        <v>509</v>
      </c>
      <c r="Z112" s="4" t="s">
        <v>108</v>
      </c>
      <c r="AA112" s="5">
        <v>14.9</v>
      </c>
      <c r="AB112" s="5">
        <v>426</v>
      </c>
      <c r="AC112" s="6">
        <v>0.5</v>
      </c>
      <c r="AD112" s="6">
        <v>16.3</v>
      </c>
      <c r="AE112" s="6">
        <v>463</v>
      </c>
      <c r="AF112" s="1">
        <v>0</v>
      </c>
      <c r="AG112" s="1">
        <v>0</v>
      </c>
      <c r="AH112" s="1">
        <v>0</v>
      </c>
      <c r="AI112" s="1">
        <v>0</v>
      </c>
      <c r="AJ112" s="1">
        <v>0</v>
      </c>
      <c r="AK112" s="1">
        <v>0</v>
      </c>
      <c r="AL112" s="1">
        <v>0</v>
      </c>
      <c r="AM112" s="1">
        <v>0</v>
      </c>
      <c r="AN112" s="1">
        <v>0</v>
      </c>
      <c r="AO112" s="1">
        <v>0</v>
      </c>
      <c r="AP112" s="1">
        <v>0</v>
      </c>
      <c r="AQ112" s="1">
        <v>0</v>
      </c>
      <c r="AR112" s="1">
        <v>0</v>
      </c>
      <c r="AS112" s="1"/>
      <c r="AT112" s="1"/>
      <c r="AU112" s="1"/>
    </row>
    <row r="113" spans="1:47">
      <c r="A113" s="1">
        <v>58</v>
      </c>
      <c r="B113" s="1">
        <v>1</v>
      </c>
      <c r="C113" s="1">
        <v>1</v>
      </c>
      <c r="D113" s="61">
        <v>18490</v>
      </c>
      <c r="E113" s="1">
        <v>68</v>
      </c>
      <c r="F113" s="1">
        <v>2</v>
      </c>
      <c r="G113" s="21" t="s">
        <v>326</v>
      </c>
      <c r="H113" s="7">
        <v>43056</v>
      </c>
      <c r="I113" s="1">
        <v>16</v>
      </c>
      <c r="J113" s="1"/>
      <c r="K113" s="1">
        <v>17488712</v>
      </c>
      <c r="L113" s="1">
        <v>381</v>
      </c>
      <c r="M113" s="1">
        <v>1</v>
      </c>
      <c r="N113" s="1">
        <v>0</v>
      </c>
      <c r="O113" s="1">
        <v>0.4</v>
      </c>
      <c r="P113" s="1">
        <v>1</v>
      </c>
      <c r="Q113" s="1">
        <v>0</v>
      </c>
      <c r="R113" s="1">
        <v>0</v>
      </c>
      <c r="S113" s="1">
        <v>0</v>
      </c>
      <c r="T113" s="2">
        <v>1</v>
      </c>
      <c r="U113" s="2">
        <v>14.9</v>
      </c>
      <c r="V113" s="2">
        <v>229</v>
      </c>
      <c r="W113" s="3" t="s">
        <v>46</v>
      </c>
      <c r="X113" s="3" t="s">
        <v>46</v>
      </c>
      <c r="Y113" s="3" t="s">
        <v>46</v>
      </c>
      <c r="Z113" s="4" t="s">
        <v>53</v>
      </c>
      <c r="AA113" s="5">
        <v>18.7</v>
      </c>
      <c r="AB113" s="5">
        <v>207</v>
      </c>
      <c r="AC113" s="6">
        <v>1</v>
      </c>
      <c r="AD113" s="6">
        <v>16</v>
      </c>
      <c r="AE113" s="6">
        <v>207</v>
      </c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</row>
    <row r="114" spans="1:47">
      <c r="A114" s="1">
        <v>59</v>
      </c>
      <c r="B114" s="1">
        <v>2</v>
      </c>
      <c r="C114" s="1">
        <v>1</v>
      </c>
      <c r="D114" s="61">
        <v>17095</v>
      </c>
      <c r="E114" s="1">
        <v>68</v>
      </c>
      <c r="F114" s="1">
        <v>2</v>
      </c>
      <c r="G114" s="1" t="s">
        <v>327</v>
      </c>
      <c r="H114" s="7">
        <v>42888</v>
      </c>
      <c r="I114" s="1">
        <v>20</v>
      </c>
      <c r="J114" s="1">
        <v>72</v>
      </c>
      <c r="K114" s="1" t="s">
        <v>328</v>
      </c>
      <c r="L114" s="1">
        <v>430</v>
      </c>
      <c r="M114" s="1">
        <v>1</v>
      </c>
      <c r="N114" s="1">
        <v>0</v>
      </c>
      <c r="O114" s="1">
        <v>0.3</v>
      </c>
      <c r="P114" s="1" t="s">
        <v>234</v>
      </c>
      <c r="Q114" s="1"/>
      <c r="R114" s="1">
        <v>11.6</v>
      </c>
      <c r="S114" s="1">
        <v>0</v>
      </c>
      <c r="T114" s="2">
        <v>0.8</v>
      </c>
      <c r="U114" s="2">
        <v>12.9</v>
      </c>
      <c r="V114" s="22">
        <v>287</v>
      </c>
      <c r="W114" s="3">
        <v>0.5</v>
      </c>
      <c r="X114" s="3">
        <v>13.8</v>
      </c>
      <c r="Y114" s="3">
        <v>271</v>
      </c>
      <c r="Z114" s="5">
        <v>0.4</v>
      </c>
      <c r="AA114" s="5">
        <v>12.5</v>
      </c>
      <c r="AB114" s="4" t="s">
        <v>329</v>
      </c>
      <c r="AC114" s="6">
        <v>0.6</v>
      </c>
      <c r="AD114" s="6">
        <v>12.1</v>
      </c>
      <c r="AE114" s="6">
        <v>268</v>
      </c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</row>
    <row r="115" spans="1:47">
      <c r="A115" s="1">
        <v>60</v>
      </c>
      <c r="B115" s="1">
        <v>2</v>
      </c>
      <c r="C115" s="1">
        <v>1</v>
      </c>
      <c r="D115" s="61">
        <v>21403</v>
      </c>
      <c r="E115" s="1">
        <v>60</v>
      </c>
      <c r="F115" s="1">
        <v>2</v>
      </c>
      <c r="G115" s="1" t="s">
        <v>330</v>
      </c>
      <c r="H115" s="7">
        <v>43084</v>
      </c>
      <c r="I115" s="1">
        <v>16</v>
      </c>
      <c r="J115" s="1">
        <v>59</v>
      </c>
      <c r="K115" s="1" t="s">
        <v>331</v>
      </c>
      <c r="L115" s="1">
        <v>457</v>
      </c>
      <c r="M115" s="1">
        <v>1</v>
      </c>
      <c r="N115" s="1" t="s">
        <v>332</v>
      </c>
      <c r="O115" s="1">
        <v>0.15</v>
      </c>
      <c r="P115" s="1">
        <v>0.2</v>
      </c>
      <c r="Q115" s="1">
        <v>0</v>
      </c>
      <c r="R115" s="1">
        <v>14.8</v>
      </c>
      <c r="S115" s="1">
        <v>1</v>
      </c>
      <c r="T115" s="2">
        <v>0.12</v>
      </c>
      <c r="U115" s="2">
        <v>13.4</v>
      </c>
      <c r="V115" s="23" t="s">
        <v>333</v>
      </c>
      <c r="W115" s="3" t="s">
        <v>46</v>
      </c>
      <c r="X115" s="3" t="s">
        <v>46</v>
      </c>
      <c r="Y115" s="3" t="s">
        <v>46</v>
      </c>
      <c r="Z115" s="4" t="s">
        <v>46</v>
      </c>
      <c r="AA115" s="5" t="s">
        <v>46</v>
      </c>
      <c r="AB115" s="5" t="s">
        <v>46</v>
      </c>
      <c r="AC115" s="6">
        <v>0.12</v>
      </c>
      <c r="AD115" s="6">
        <v>16</v>
      </c>
      <c r="AE115" s="6">
        <v>180</v>
      </c>
      <c r="AF115" s="1">
        <v>0</v>
      </c>
      <c r="AG115" s="1">
        <v>0</v>
      </c>
      <c r="AH115" s="1">
        <v>0</v>
      </c>
      <c r="AI115" s="1">
        <v>0</v>
      </c>
      <c r="AJ115" s="1">
        <v>0</v>
      </c>
      <c r="AK115" s="1">
        <v>0</v>
      </c>
      <c r="AL115" s="1">
        <v>0</v>
      </c>
      <c r="AM115" s="1">
        <v>0</v>
      </c>
      <c r="AN115" s="1">
        <v>0</v>
      </c>
      <c r="AO115" s="1">
        <v>0</v>
      </c>
      <c r="AP115" s="1">
        <v>0</v>
      </c>
      <c r="AQ115" s="1">
        <v>0</v>
      </c>
      <c r="AR115" s="1">
        <v>0</v>
      </c>
      <c r="AS115" s="1">
        <v>0</v>
      </c>
      <c r="AT115" s="1"/>
      <c r="AU115" s="1"/>
    </row>
    <row r="116" spans="1:47">
      <c r="A116" s="1">
        <v>60</v>
      </c>
      <c r="B116" s="1" t="s">
        <v>46</v>
      </c>
      <c r="C116" s="1"/>
      <c r="D116" s="61">
        <v>21403</v>
      </c>
      <c r="E116" s="1" t="s">
        <v>46</v>
      </c>
      <c r="F116" s="1">
        <v>2</v>
      </c>
      <c r="G116" s="1" t="s">
        <v>46</v>
      </c>
      <c r="H116" s="7">
        <v>43328</v>
      </c>
      <c r="I116" s="1">
        <v>20</v>
      </c>
      <c r="J116" s="1">
        <v>60</v>
      </c>
      <c r="K116" s="1" t="s">
        <v>334</v>
      </c>
      <c r="L116" s="1">
        <v>366</v>
      </c>
      <c r="M116" s="1">
        <v>1</v>
      </c>
      <c r="N116" s="1">
        <v>0</v>
      </c>
      <c r="O116" s="1">
        <v>0.12</v>
      </c>
      <c r="P116" s="1">
        <v>0.15</v>
      </c>
      <c r="Q116" s="1">
        <v>0</v>
      </c>
      <c r="R116" s="1">
        <v>9</v>
      </c>
      <c r="S116" s="1">
        <v>0</v>
      </c>
      <c r="T116" s="2">
        <v>0.4</v>
      </c>
      <c r="U116" s="2">
        <v>15.4</v>
      </c>
      <c r="V116" s="2" t="s">
        <v>335</v>
      </c>
      <c r="W116" s="3" t="s">
        <v>359</v>
      </c>
      <c r="X116" s="3" t="s">
        <v>359</v>
      </c>
      <c r="Y116" s="3" t="s">
        <v>359</v>
      </c>
      <c r="Z116" s="4" t="s">
        <v>359</v>
      </c>
      <c r="AA116" s="5" t="s">
        <v>359</v>
      </c>
      <c r="AB116" s="5" t="s">
        <v>359</v>
      </c>
      <c r="AC116" s="6" t="s">
        <v>359</v>
      </c>
      <c r="AD116" s="6" t="s">
        <v>525</v>
      </c>
      <c r="AE116" s="6" t="s">
        <v>359</v>
      </c>
      <c r="AF116" s="1">
        <v>0</v>
      </c>
      <c r="AG116" s="1">
        <v>0</v>
      </c>
      <c r="AH116" s="1">
        <v>0</v>
      </c>
      <c r="AI116" s="1">
        <v>0</v>
      </c>
      <c r="AJ116" s="1">
        <v>0</v>
      </c>
      <c r="AK116" s="1">
        <v>0</v>
      </c>
      <c r="AL116" s="1">
        <v>0</v>
      </c>
      <c r="AM116" s="1">
        <v>0</v>
      </c>
      <c r="AN116" s="1">
        <v>0</v>
      </c>
      <c r="AO116" s="1">
        <v>0</v>
      </c>
      <c r="AP116" s="1">
        <v>0</v>
      </c>
      <c r="AQ116" s="1">
        <v>0</v>
      </c>
      <c r="AR116" s="1">
        <v>0</v>
      </c>
      <c r="AS116" s="1">
        <v>0</v>
      </c>
      <c r="AT116" s="1"/>
      <c r="AU116" s="1"/>
    </row>
    <row r="117" spans="1:47">
      <c r="A117" s="1">
        <v>60</v>
      </c>
      <c r="B117" s="1" t="s">
        <v>46</v>
      </c>
      <c r="C117" s="1"/>
      <c r="D117" s="61">
        <v>21403</v>
      </c>
      <c r="E117" s="1" t="s">
        <v>46</v>
      </c>
      <c r="F117" s="1">
        <v>3</v>
      </c>
      <c r="G117" s="1" t="s">
        <v>46</v>
      </c>
      <c r="H117" s="7">
        <v>43300</v>
      </c>
      <c r="I117" s="1">
        <v>20</v>
      </c>
      <c r="J117" s="1">
        <v>60</v>
      </c>
      <c r="K117" s="1" t="s">
        <v>336</v>
      </c>
      <c r="L117" s="1"/>
      <c r="M117" s="1">
        <v>1</v>
      </c>
      <c r="N117" s="1">
        <v>0</v>
      </c>
      <c r="O117" s="1">
        <v>0.12</v>
      </c>
      <c r="P117" s="1">
        <v>0.15</v>
      </c>
      <c r="Q117" s="1">
        <v>0</v>
      </c>
      <c r="R117" s="1">
        <v>11</v>
      </c>
      <c r="S117" s="1">
        <v>0</v>
      </c>
      <c r="T117" s="2">
        <v>0.15</v>
      </c>
      <c r="U117" s="2">
        <v>13</v>
      </c>
      <c r="V117" s="2"/>
      <c r="W117" s="3">
        <v>0.3</v>
      </c>
      <c r="X117" s="3">
        <v>16.600000000000001</v>
      </c>
      <c r="Y117" s="3" t="s">
        <v>335</v>
      </c>
      <c r="Z117" s="4" t="s">
        <v>359</v>
      </c>
      <c r="AA117" s="5" t="s">
        <v>359</v>
      </c>
      <c r="AB117" s="5" t="s">
        <v>525</v>
      </c>
      <c r="AC117" s="6" t="s">
        <v>359</v>
      </c>
      <c r="AD117" s="6" t="s">
        <v>359</v>
      </c>
      <c r="AE117" s="6" t="s">
        <v>359</v>
      </c>
      <c r="AF117" s="1">
        <v>0</v>
      </c>
      <c r="AG117" s="1">
        <v>0</v>
      </c>
      <c r="AH117" s="1">
        <v>0</v>
      </c>
      <c r="AI117" s="1">
        <v>0</v>
      </c>
      <c r="AJ117" s="1">
        <v>0</v>
      </c>
      <c r="AK117" s="1">
        <v>0</v>
      </c>
      <c r="AL117" s="1">
        <v>0</v>
      </c>
      <c r="AM117" s="1">
        <v>0</v>
      </c>
      <c r="AN117" s="1">
        <v>0</v>
      </c>
      <c r="AO117" s="1">
        <v>0</v>
      </c>
      <c r="AP117" s="1">
        <v>0</v>
      </c>
      <c r="AQ117" s="1">
        <v>0</v>
      </c>
      <c r="AR117" s="1">
        <v>0</v>
      </c>
      <c r="AS117" s="1">
        <v>0</v>
      </c>
      <c r="AT117" s="1"/>
      <c r="AU117" s="1"/>
    </row>
    <row r="118" spans="1:47">
      <c r="A118" s="1">
        <v>61</v>
      </c>
      <c r="B118" s="1">
        <v>2</v>
      </c>
      <c r="C118" s="1">
        <v>1</v>
      </c>
      <c r="D118" s="61">
        <v>32290</v>
      </c>
      <c r="E118" s="1">
        <v>28</v>
      </c>
      <c r="F118" s="1">
        <v>3</v>
      </c>
      <c r="G118" s="1" t="s">
        <v>43</v>
      </c>
      <c r="H118" s="7">
        <v>42684</v>
      </c>
      <c r="I118" s="1">
        <v>20</v>
      </c>
      <c r="J118" s="1">
        <v>28</v>
      </c>
      <c r="K118" s="1" t="s">
        <v>337</v>
      </c>
      <c r="L118" s="1" t="s">
        <v>338</v>
      </c>
      <c r="M118" s="1">
        <v>1</v>
      </c>
      <c r="N118" s="1">
        <v>0</v>
      </c>
      <c r="O118" s="1">
        <v>0.3</v>
      </c>
      <c r="P118" s="1">
        <v>1</v>
      </c>
      <c r="Q118" s="1">
        <v>0</v>
      </c>
      <c r="R118" s="1">
        <v>14.7</v>
      </c>
      <c r="S118" s="1">
        <v>0</v>
      </c>
      <c r="T118" s="2">
        <v>0.6</v>
      </c>
      <c r="U118" s="2">
        <v>29</v>
      </c>
      <c r="V118" s="2">
        <v>531</v>
      </c>
      <c r="W118" s="3" t="s">
        <v>46</v>
      </c>
      <c r="X118" s="3" t="s">
        <v>46</v>
      </c>
      <c r="Y118" s="3" t="s">
        <v>46</v>
      </c>
      <c r="Z118" s="4" t="s">
        <v>94</v>
      </c>
      <c r="AA118" s="5">
        <v>18</v>
      </c>
      <c r="AB118" s="5">
        <v>275</v>
      </c>
      <c r="AC118" s="6">
        <v>0.6</v>
      </c>
      <c r="AD118" s="6">
        <v>18</v>
      </c>
      <c r="AE118" s="6" t="s">
        <v>339</v>
      </c>
      <c r="AF118" s="1">
        <v>1</v>
      </c>
      <c r="AG118" s="1">
        <v>4</v>
      </c>
      <c r="AH118" s="1">
        <v>2</v>
      </c>
      <c r="AI118" s="1">
        <v>0</v>
      </c>
      <c r="AJ118" s="1">
        <v>0</v>
      </c>
      <c r="AK118" s="1">
        <v>0</v>
      </c>
      <c r="AL118" s="1" t="s">
        <v>340</v>
      </c>
      <c r="AM118" s="1">
        <v>0</v>
      </c>
      <c r="AN118" s="1">
        <v>0</v>
      </c>
      <c r="AO118" s="1">
        <v>0</v>
      </c>
      <c r="AP118" s="1">
        <v>0</v>
      </c>
      <c r="AQ118" s="1">
        <v>0</v>
      </c>
      <c r="AR118" s="1">
        <v>0</v>
      </c>
      <c r="AS118" s="1">
        <v>0</v>
      </c>
      <c r="AT118" s="1"/>
      <c r="AU118" s="1"/>
    </row>
    <row r="119" spans="1:47">
      <c r="A119" s="1">
        <v>62</v>
      </c>
      <c r="B119" s="1">
        <v>2</v>
      </c>
      <c r="C119" s="1">
        <v>1</v>
      </c>
      <c r="D119" s="61">
        <v>31257</v>
      </c>
      <c r="E119" s="1">
        <v>32</v>
      </c>
      <c r="F119" s="1">
        <v>3</v>
      </c>
      <c r="G119" s="1" t="s">
        <v>148</v>
      </c>
      <c r="H119" s="7">
        <v>42964</v>
      </c>
      <c r="I119" s="1">
        <v>16</v>
      </c>
      <c r="J119" s="1">
        <v>32</v>
      </c>
      <c r="K119" s="1">
        <v>16249014</v>
      </c>
      <c r="L119" s="1">
        <v>567</v>
      </c>
      <c r="M119" s="1">
        <v>1</v>
      </c>
      <c r="N119" s="1">
        <v>0</v>
      </c>
      <c r="O119" s="1">
        <v>0.15</v>
      </c>
      <c r="P119" s="1">
        <v>0.25</v>
      </c>
      <c r="Q119" s="1">
        <v>0</v>
      </c>
      <c r="R119" s="1">
        <v>18.600000000000001</v>
      </c>
      <c r="S119" s="1">
        <v>0</v>
      </c>
      <c r="T119" s="2" t="s">
        <v>46</v>
      </c>
      <c r="U119" s="2" t="s">
        <v>46</v>
      </c>
      <c r="V119" s="2" t="s">
        <v>46</v>
      </c>
      <c r="W119" s="3" t="s">
        <v>46</v>
      </c>
      <c r="X119" s="3" t="s">
        <v>46</v>
      </c>
      <c r="Y119" s="3" t="s">
        <v>46</v>
      </c>
      <c r="Z119" s="4" t="s">
        <v>341</v>
      </c>
      <c r="AA119" s="5">
        <v>41</v>
      </c>
      <c r="AB119" s="5" t="s">
        <v>342</v>
      </c>
      <c r="AC119" s="6" t="s">
        <v>46</v>
      </c>
      <c r="AD119" s="6" t="s">
        <v>46</v>
      </c>
      <c r="AE119" s="6" t="s">
        <v>46</v>
      </c>
      <c r="AF119" s="1">
        <v>1</v>
      </c>
      <c r="AG119" s="1">
        <v>12</v>
      </c>
      <c r="AH119" s="1">
        <v>2</v>
      </c>
      <c r="AI119" s="1">
        <v>1</v>
      </c>
      <c r="AJ119" s="1">
        <v>2017.1</v>
      </c>
      <c r="AK119" s="1">
        <v>11.1</v>
      </c>
      <c r="AL119" s="1">
        <v>0</v>
      </c>
      <c r="AM119" s="1">
        <v>0</v>
      </c>
      <c r="AN119" s="1">
        <v>0</v>
      </c>
      <c r="AO119" s="1">
        <v>0</v>
      </c>
      <c r="AP119" s="1">
        <v>0</v>
      </c>
      <c r="AQ119" s="1">
        <v>0</v>
      </c>
      <c r="AR119" s="1">
        <v>0</v>
      </c>
      <c r="AS119" s="1">
        <v>0</v>
      </c>
      <c r="AT119" s="1"/>
      <c r="AU119" s="1"/>
    </row>
    <row r="120" spans="1:47">
      <c r="A120" s="1">
        <v>63</v>
      </c>
      <c r="B120" s="1">
        <v>2</v>
      </c>
      <c r="C120" s="1">
        <v>1</v>
      </c>
      <c r="D120" s="61">
        <v>20365</v>
      </c>
      <c r="E120" s="1">
        <v>63</v>
      </c>
      <c r="F120" s="1">
        <v>2</v>
      </c>
      <c r="G120" s="1" t="s">
        <v>148</v>
      </c>
      <c r="H120" s="7">
        <v>42978</v>
      </c>
      <c r="I120" s="1">
        <v>16</v>
      </c>
      <c r="J120" s="1"/>
      <c r="K120" s="1" t="s">
        <v>343</v>
      </c>
      <c r="L120" s="1">
        <v>283</v>
      </c>
      <c r="M120" s="1">
        <v>1</v>
      </c>
      <c r="N120" s="1" t="s">
        <v>332</v>
      </c>
      <c r="O120" s="1">
        <v>0.5</v>
      </c>
      <c r="P120" s="1">
        <v>0.6</v>
      </c>
      <c r="Q120" s="1" t="s">
        <v>344</v>
      </c>
      <c r="R120" s="1">
        <v>12.7</v>
      </c>
      <c r="S120" s="1">
        <v>0</v>
      </c>
      <c r="T120" s="2" t="s">
        <v>46</v>
      </c>
      <c r="U120" s="2" t="s">
        <v>46</v>
      </c>
      <c r="V120" s="2" t="s">
        <v>46</v>
      </c>
      <c r="W120" s="3">
        <v>0.6</v>
      </c>
      <c r="X120" s="3">
        <v>13.9</v>
      </c>
      <c r="Y120" s="3">
        <v>212</v>
      </c>
      <c r="Z120" s="4" t="s">
        <v>46</v>
      </c>
      <c r="AA120" s="5" t="s">
        <v>46</v>
      </c>
      <c r="AB120" s="5" t="s">
        <v>46</v>
      </c>
      <c r="AC120" s="6" t="s">
        <v>46</v>
      </c>
      <c r="AD120" s="6" t="s">
        <v>46</v>
      </c>
      <c r="AE120" s="6">
        <v>243</v>
      </c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</row>
    <row r="121" spans="1:47">
      <c r="A121" s="1">
        <v>63</v>
      </c>
      <c r="B121" s="1" t="s">
        <v>46</v>
      </c>
      <c r="C121" s="1"/>
      <c r="D121" s="61">
        <v>20365</v>
      </c>
      <c r="E121" s="1" t="s">
        <v>46</v>
      </c>
      <c r="F121" s="1">
        <v>3</v>
      </c>
      <c r="G121" s="1" t="s">
        <v>46</v>
      </c>
      <c r="H121" s="7">
        <v>42439</v>
      </c>
      <c r="I121" s="1">
        <v>20</v>
      </c>
      <c r="J121" s="1"/>
      <c r="K121" s="1" t="s">
        <v>345</v>
      </c>
      <c r="L121" s="1">
        <v>549</v>
      </c>
      <c r="M121" s="1">
        <v>1</v>
      </c>
      <c r="N121" s="1" t="s">
        <v>332</v>
      </c>
      <c r="O121" s="1">
        <v>0.2</v>
      </c>
      <c r="P121" s="1">
        <v>0.5</v>
      </c>
      <c r="Q121" s="1" t="s">
        <v>312</v>
      </c>
      <c r="R121" s="1">
        <v>11.5</v>
      </c>
      <c r="S121" s="1">
        <v>0</v>
      </c>
      <c r="T121" s="2">
        <v>0.4</v>
      </c>
      <c r="U121" s="2">
        <v>15</v>
      </c>
      <c r="V121" s="2">
        <v>183</v>
      </c>
      <c r="W121" s="3" t="s">
        <v>46</v>
      </c>
      <c r="X121" s="3" t="s">
        <v>46</v>
      </c>
      <c r="Y121" s="3" t="s">
        <v>46</v>
      </c>
      <c r="Z121" s="4" t="s">
        <v>346</v>
      </c>
      <c r="AA121" s="5">
        <v>18</v>
      </c>
      <c r="AB121" s="5">
        <v>250</v>
      </c>
      <c r="AC121" s="6">
        <v>0.25</v>
      </c>
      <c r="AD121" s="6">
        <v>14.1</v>
      </c>
      <c r="AE121" s="6">
        <v>218</v>
      </c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</row>
    <row r="122" spans="1:47">
      <c r="A122" s="1">
        <v>64</v>
      </c>
      <c r="B122" s="1">
        <v>1</v>
      </c>
      <c r="C122" s="1">
        <v>1</v>
      </c>
      <c r="D122" s="61">
        <v>33133</v>
      </c>
      <c r="E122" s="1">
        <v>28</v>
      </c>
      <c r="F122" s="1">
        <v>3</v>
      </c>
      <c r="G122" s="1" t="s">
        <v>347</v>
      </c>
      <c r="H122" s="7" t="s">
        <v>348</v>
      </c>
      <c r="I122" s="1">
        <v>16</v>
      </c>
      <c r="J122" s="1">
        <v>28</v>
      </c>
      <c r="K122" s="1">
        <v>45094407</v>
      </c>
      <c r="L122" s="1">
        <v>449</v>
      </c>
      <c r="M122" s="1">
        <v>1</v>
      </c>
      <c r="N122" s="1">
        <v>0</v>
      </c>
      <c r="O122" s="1">
        <v>0.8</v>
      </c>
      <c r="P122" s="1">
        <v>1</v>
      </c>
      <c r="Q122" s="1">
        <v>0</v>
      </c>
      <c r="R122" s="1">
        <v>24.2</v>
      </c>
      <c r="S122" s="1">
        <v>1</v>
      </c>
      <c r="T122" s="2">
        <v>0.8</v>
      </c>
      <c r="U122" s="2">
        <v>24.8</v>
      </c>
      <c r="V122" s="2">
        <v>364</v>
      </c>
      <c r="W122" s="3">
        <v>1</v>
      </c>
      <c r="X122" s="3">
        <v>15.5</v>
      </c>
      <c r="Y122" s="3">
        <v>245</v>
      </c>
      <c r="Z122" s="4" t="s">
        <v>46</v>
      </c>
      <c r="AA122" s="5" t="s">
        <v>46</v>
      </c>
      <c r="AB122" s="5" t="s">
        <v>46</v>
      </c>
      <c r="AC122" s="6" t="s">
        <v>46</v>
      </c>
      <c r="AD122" s="6" t="s">
        <v>46</v>
      </c>
      <c r="AE122" s="6" t="s">
        <v>46</v>
      </c>
      <c r="AF122" s="1">
        <v>0</v>
      </c>
      <c r="AG122" s="1">
        <v>0</v>
      </c>
      <c r="AH122" s="1">
        <v>0</v>
      </c>
      <c r="AI122" s="1">
        <v>0</v>
      </c>
      <c r="AJ122" s="1">
        <v>0</v>
      </c>
      <c r="AK122" s="1">
        <v>0</v>
      </c>
      <c r="AL122" s="1">
        <v>0</v>
      </c>
      <c r="AM122" s="1">
        <v>0</v>
      </c>
      <c r="AN122" s="1">
        <v>0</v>
      </c>
      <c r="AO122" s="1">
        <v>0</v>
      </c>
      <c r="AP122" s="1">
        <v>0</v>
      </c>
      <c r="AQ122" s="1">
        <v>0</v>
      </c>
      <c r="AR122" s="1">
        <v>0</v>
      </c>
      <c r="AS122" s="1">
        <v>0</v>
      </c>
      <c r="AT122" s="1"/>
      <c r="AU122" s="1"/>
    </row>
    <row r="123" spans="1:47">
      <c r="A123" s="1">
        <v>65</v>
      </c>
      <c r="B123" s="1">
        <v>2</v>
      </c>
      <c r="C123" s="1">
        <v>1</v>
      </c>
      <c r="D123" s="61">
        <v>23882</v>
      </c>
      <c r="E123" s="1">
        <v>54</v>
      </c>
      <c r="F123" s="1">
        <v>3</v>
      </c>
      <c r="G123" s="1" t="s">
        <v>43</v>
      </c>
      <c r="H123" s="1" t="s">
        <v>86</v>
      </c>
      <c r="I123" s="1">
        <v>20</v>
      </c>
      <c r="J123" s="1">
        <v>54</v>
      </c>
      <c r="K123" s="1">
        <v>44250726</v>
      </c>
      <c r="L123" s="1">
        <v>614</v>
      </c>
      <c r="M123" s="1">
        <v>1</v>
      </c>
      <c r="N123" s="1">
        <v>0</v>
      </c>
      <c r="O123" s="1">
        <v>0.25</v>
      </c>
      <c r="P123" s="1">
        <v>0.8</v>
      </c>
      <c r="Q123" s="1">
        <v>0</v>
      </c>
      <c r="R123" s="1">
        <v>16.399999999999999</v>
      </c>
      <c r="S123" s="1">
        <v>0</v>
      </c>
      <c r="T123" s="2">
        <v>0.3</v>
      </c>
      <c r="U123" s="2">
        <v>16.399999999999999</v>
      </c>
      <c r="V123" s="2">
        <v>244</v>
      </c>
      <c r="W123" s="3">
        <v>0.25</v>
      </c>
      <c r="X123" s="3">
        <v>15</v>
      </c>
      <c r="Y123" s="3">
        <v>260</v>
      </c>
      <c r="Z123" s="4" t="s">
        <v>46</v>
      </c>
      <c r="AA123" s="5" t="s">
        <v>46</v>
      </c>
      <c r="AB123" s="5" t="s">
        <v>46</v>
      </c>
      <c r="AC123" s="6">
        <v>0.25</v>
      </c>
      <c r="AD123" s="6">
        <v>14.9</v>
      </c>
      <c r="AE123" s="6">
        <v>221</v>
      </c>
      <c r="AF123" s="1">
        <v>0</v>
      </c>
      <c r="AG123" s="1">
        <v>0</v>
      </c>
      <c r="AH123" s="1">
        <v>0</v>
      </c>
      <c r="AI123" s="1">
        <v>0</v>
      </c>
      <c r="AJ123" s="1">
        <v>0</v>
      </c>
      <c r="AK123" s="1">
        <v>0</v>
      </c>
      <c r="AL123" s="1">
        <v>0</v>
      </c>
      <c r="AM123" s="1">
        <v>0</v>
      </c>
      <c r="AN123" s="1">
        <v>0</v>
      </c>
      <c r="AO123" s="1">
        <v>0</v>
      </c>
      <c r="AP123" s="1">
        <v>0</v>
      </c>
      <c r="AQ123" s="1">
        <v>0</v>
      </c>
      <c r="AR123" s="1">
        <v>0</v>
      </c>
      <c r="AS123" s="1">
        <v>0</v>
      </c>
      <c r="AT123" s="1"/>
      <c r="AU123" s="1"/>
    </row>
    <row r="124" spans="1:47">
      <c r="A124" s="1">
        <v>65</v>
      </c>
      <c r="B124" s="1" t="s">
        <v>46</v>
      </c>
      <c r="C124" s="1"/>
      <c r="D124" s="61">
        <v>23882</v>
      </c>
      <c r="E124" s="1">
        <v>55</v>
      </c>
      <c r="F124" s="1">
        <v>3</v>
      </c>
      <c r="G124" s="1" t="s">
        <v>46</v>
      </c>
      <c r="H124" s="1" t="s">
        <v>349</v>
      </c>
      <c r="I124" s="1">
        <v>16</v>
      </c>
      <c r="J124" s="1">
        <v>55</v>
      </c>
      <c r="K124" s="1">
        <v>44250726</v>
      </c>
      <c r="L124" s="1">
        <v>553</v>
      </c>
      <c r="M124" s="1">
        <v>1</v>
      </c>
      <c r="N124" s="1">
        <v>0</v>
      </c>
      <c r="O124" s="1">
        <v>0.15</v>
      </c>
      <c r="P124" s="1">
        <v>0.8</v>
      </c>
      <c r="Q124" s="1">
        <v>0</v>
      </c>
      <c r="R124" s="1">
        <v>15.1</v>
      </c>
      <c r="S124" s="1">
        <v>0</v>
      </c>
      <c r="T124" s="2" t="s">
        <v>46</v>
      </c>
      <c r="U124" s="2" t="s">
        <v>46</v>
      </c>
      <c r="V124" s="2" t="s">
        <v>46</v>
      </c>
      <c r="W124" s="3">
        <v>0.2</v>
      </c>
      <c r="X124" s="3">
        <v>12.4</v>
      </c>
      <c r="Y124" s="3" t="s">
        <v>350</v>
      </c>
      <c r="Z124" s="4" t="s">
        <v>351</v>
      </c>
      <c r="AA124" s="5">
        <v>15</v>
      </c>
      <c r="AB124" s="5">
        <v>148</v>
      </c>
      <c r="AC124" s="6" t="s">
        <v>46</v>
      </c>
      <c r="AD124" s="6" t="s">
        <v>46</v>
      </c>
      <c r="AE124" s="6" t="s">
        <v>46</v>
      </c>
      <c r="AF124" s="1">
        <v>0</v>
      </c>
      <c r="AG124" s="1">
        <v>0</v>
      </c>
      <c r="AH124" s="1">
        <v>0</v>
      </c>
      <c r="AI124" s="1">
        <v>0</v>
      </c>
      <c r="AJ124" s="1">
        <v>0</v>
      </c>
      <c r="AK124" s="1">
        <v>0</v>
      </c>
      <c r="AL124" s="1">
        <v>0</v>
      </c>
      <c r="AM124" s="1">
        <v>0</v>
      </c>
      <c r="AN124" s="1">
        <v>0</v>
      </c>
      <c r="AO124" s="1">
        <v>0</v>
      </c>
      <c r="AP124" s="1">
        <v>0</v>
      </c>
      <c r="AQ124" s="1">
        <v>0</v>
      </c>
      <c r="AR124" s="1">
        <v>0</v>
      </c>
      <c r="AS124" s="1">
        <v>0</v>
      </c>
      <c r="AT124" s="1"/>
      <c r="AU124" s="1"/>
    </row>
    <row r="125" spans="1:47">
      <c r="A125" s="1">
        <v>66</v>
      </c>
      <c r="B125" s="1">
        <v>2</v>
      </c>
      <c r="C125" s="1">
        <v>1</v>
      </c>
      <c r="D125" s="61">
        <v>39489</v>
      </c>
      <c r="E125" s="1"/>
      <c r="F125" s="1" t="s">
        <v>247</v>
      </c>
      <c r="G125" s="1"/>
      <c r="H125" s="1" t="s">
        <v>348</v>
      </c>
      <c r="I125" s="1">
        <v>12</v>
      </c>
      <c r="J125" s="1"/>
      <c r="K125" s="1">
        <v>45149868</v>
      </c>
      <c r="L125" s="1">
        <v>537</v>
      </c>
      <c r="M125" s="1">
        <v>1</v>
      </c>
      <c r="N125" s="1">
        <v>0</v>
      </c>
      <c r="O125" s="1">
        <v>0.25</v>
      </c>
      <c r="P125" s="1">
        <v>0.15</v>
      </c>
      <c r="Q125" s="1">
        <v>0</v>
      </c>
      <c r="R125" s="1">
        <v>20.6</v>
      </c>
      <c r="S125" s="1">
        <v>0</v>
      </c>
      <c r="T125" s="2">
        <v>0.3</v>
      </c>
      <c r="U125" s="2">
        <v>19.600000000000001</v>
      </c>
      <c r="V125" s="2">
        <v>235</v>
      </c>
      <c r="W125" s="3" t="s">
        <v>161</v>
      </c>
      <c r="X125" s="3">
        <v>16</v>
      </c>
      <c r="Y125" s="3" t="s">
        <v>352</v>
      </c>
      <c r="Z125" s="4" t="s">
        <v>46</v>
      </c>
      <c r="AA125" s="5" t="s">
        <v>46</v>
      </c>
      <c r="AB125" s="5" t="s">
        <v>46</v>
      </c>
      <c r="AC125" s="6" t="s">
        <v>46</v>
      </c>
      <c r="AD125" s="6" t="s">
        <v>46</v>
      </c>
      <c r="AE125" s="6" t="s">
        <v>46</v>
      </c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</row>
    <row r="126" spans="1:47">
      <c r="A126" s="1">
        <v>67</v>
      </c>
      <c r="B126" s="1">
        <v>2</v>
      </c>
      <c r="C126" s="1">
        <v>1</v>
      </c>
      <c r="D126" s="61">
        <v>19413</v>
      </c>
      <c r="E126" s="1">
        <v>64</v>
      </c>
      <c r="F126" s="1">
        <v>3</v>
      </c>
      <c r="G126" s="1" t="s">
        <v>353</v>
      </c>
      <c r="H126" s="1" t="s">
        <v>354</v>
      </c>
      <c r="I126" s="1">
        <v>20</v>
      </c>
      <c r="J126" s="1"/>
      <c r="K126" s="1" t="s">
        <v>355</v>
      </c>
      <c r="L126" s="1">
        <v>417</v>
      </c>
      <c r="M126" s="1">
        <v>1</v>
      </c>
      <c r="N126" s="1" t="s">
        <v>356</v>
      </c>
      <c r="O126" s="1">
        <v>0.4</v>
      </c>
      <c r="P126" s="1">
        <v>0.8</v>
      </c>
      <c r="Q126" s="1">
        <v>0</v>
      </c>
      <c r="R126" s="1">
        <v>12</v>
      </c>
      <c r="S126" s="1">
        <v>0</v>
      </c>
      <c r="T126" s="2">
        <v>0.5</v>
      </c>
      <c r="U126" s="2">
        <v>18.2</v>
      </c>
      <c r="V126" s="2">
        <v>253</v>
      </c>
      <c r="W126" s="3" t="s">
        <v>46</v>
      </c>
      <c r="X126" s="3" t="s">
        <v>46</v>
      </c>
      <c r="Y126" s="3" t="s">
        <v>46</v>
      </c>
      <c r="Z126" s="4" t="s">
        <v>46</v>
      </c>
      <c r="AA126" s="5" t="s">
        <v>46</v>
      </c>
      <c r="AB126" s="5"/>
      <c r="AC126" s="6">
        <v>0.8</v>
      </c>
      <c r="AD126" s="6" t="s">
        <v>46</v>
      </c>
      <c r="AE126" s="6">
        <v>220</v>
      </c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</row>
    <row r="127" spans="1:47">
      <c r="A127" s="1">
        <v>67</v>
      </c>
      <c r="B127" s="1" t="s">
        <v>46</v>
      </c>
      <c r="C127" s="1">
        <v>1</v>
      </c>
      <c r="D127" s="61">
        <v>19413</v>
      </c>
      <c r="E127" s="1">
        <v>64</v>
      </c>
      <c r="F127" s="1">
        <v>3</v>
      </c>
      <c r="G127" s="1" t="s">
        <v>46</v>
      </c>
      <c r="H127" s="1" t="s">
        <v>357</v>
      </c>
      <c r="I127" s="1">
        <v>20</v>
      </c>
      <c r="J127" s="1"/>
      <c r="K127" s="1">
        <v>42041299</v>
      </c>
      <c r="L127" s="1">
        <v>578</v>
      </c>
      <c r="M127" s="1">
        <v>1</v>
      </c>
      <c r="N127" s="1" t="s">
        <v>131</v>
      </c>
      <c r="O127" s="1">
        <v>0.3</v>
      </c>
      <c r="P127" s="1">
        <v>0.6</v>
      </c>
      <c r="Q127" s="1">
        <v>0</v>
      </c>
      <c r="R127" s="1">
        <v>12.6</v>
      </c>
      <c r="S127" s="1">
        <v>0</v>
      </c>
      <c r="T127" s="2">
        <v>0.8</v>
      </c>
      <c r="U127" s="2">
        <v>10.3</v>
      </c>
      <c r="V127" s="2">
        <v>249</v>
      </c>
      <c r="W127" s="3" t="s">
        <v>46</v>
      </c>
      <c r="X127" s="3" t="s">
        <v>46</v>
      </c>
      <c r="Y127" s="3" t="s">
        <v>46</v>
      </c>
      <c r="Z127" s="4" t="s">
        <v>94</v>
      </c>
      <c r="AA127" s="5">
        <v>10.7</v>
      </c>
      <c r="AB127" s="5">
        <v>220</v>
      </c>
      <c r="AC127" s="6" t="s">
        <v>46</v>
      </c>
      <c r="AD127" s="6" t="s">
        <v>46</v>
      </c>
      <c r="AE127" s="6" t="s">
        <v>46</v>
      </c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</row>
    <row r="128" spans="1:47">
      <c r="A128" s="1">
        <v>68</v>
      </c>
      <c r="B128" s="1">
        <v>2</v>
      </c>
      <c r="C128" s="1"/>
      <c r="D128" s="7">
        <v>26540</v>
      </c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2"/>
      <c r="U128" s="2"/>
      <c r="V128" s="2"/>
      <c r="W128" s="3"/>
      <c r="X128" s="3"/>
      <c r="Y128" s="3"/>
      <c r="Z128" s="4"/>
      <c r="AA128" s="5"/>
      <c r="AB128" s="5"/>
      <c r="AC128" s="6"/>
      <c r="AD128" s="6"/>
      <c r="AE128" s="6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</row>
    <row r="129" spans="1:47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2"/>
      <c r="U129" s="2"/>
      <c r="V129" s="2"/>
      <c r="W129" s="3"/>
      <c r="X129" s="3"/>
      <c r="Y129" s="3"/>
      <c r="Z129" s="4"/>
      <c r="AA129" s="5"/>
      <c r="AB129" s="5"/>
      <c r="AC129" s="6"/>
      <c r="AD129" s="6"/>
      <c r="AE129" s="6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</row>
  </sheetData>
  <phoneticPr fontId="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30"/>
  <sheetViews>
    <sheetView workbookViewId="0">
      <selection activeCell="A2" sqref="A2"/>
    </sheetView>
  </sheetViews>
  <sheetFormatPr baseColWidth="10" defaultRowHeight="16"/>
  <cols>
    <col min="7" max="7" width="10.83203125" customWidth="1"/>
  </cols>
  <sheetData>
    <row r="1" spans="1:1">
      <c r="A1" s="1" t="s">
        <v>639</v>
      </c>
    </row>
    <row r="2" spans="1:1">
      <c r="A2" s="1">
        <v>1</v>
      </c>
    </row>
    <row r="3" spans="1:1">
      <c r="A3" s="1">
        <v>1</v>
      </c>
    </row>
    <row r="4" spans="1:1">
      <c r="A4" s="1">
        <v>1</v>
      </c>
    </row>
    <row r="5" spans="1:1">
      <c r="A5" s="1">
        <v>1</v>
      </c>
    </row>
    <row r="6" spans="1:1">
      <c r="A6" s="1">
        <v>1</v>
      </c>
    </row>
    <row r="7" spans="1:1">
      <c r="A7" s="1">
        <v>1</v>
      </c>
    </row>
    <row r="8" spans="1:1">
      <c r="A8" s="1">
        <v>1</v>
      </c>
    </row>
    <row r="9" spans="1:1">
      <c r="A9" s="1">
        <v>1</v>
      </c>
    </row>
    <row r="10" spans="1:1">
      <c r="A10" s="1">
        <v>1</v>
      </c>
    </row>
    <row r="11" spans="1:1">
      <c r="A11" s="1">
        <v>1</v>
      </c>
    </row>
    <row r="12" spans="1:1">
      <c r="A12" s="1">
        <v>1</v>
      </c>
    </row>
    <row r="13" spans="1:1">
      <c r="A13" s="24">
        <v>1</v>
      </c>
    </row>
    <row r="14" spans="1:1">
      <c r="A14" s="1">
        <v>1</v>
      </c>
    </row>
    <row r="15" spans="1:1">
      <c r="A15" s="1">
        <v>1</v>
      </c>
    </row>
    <row r="16" spans="1:1">
      <c r="A16" s="1">
        <v>1</v>
      </c>
    </row>
    <row r="17" spans="1:1">
      <c r="A17" s="1">
        <v>1</v>
      </c>
    </row>
    <row r="18" spans="1:1">
      <c r="A18" s="1">
        <v>1</v>
      </c>
    </row>
    <row r="19" spans="1:1">
      <c r="A19" s="1">
        <v>2</v>
      </c>
    </row>
    <row r="20" spans="1:1">
      <c r="A20" s="1">
        <v>2</v>
      </c>
    </row>
    <row r="21" spans="1:1">
      <c r="A21" s="1">
        <v>2</v>
      </c>
    </row>
    <row r="22" spans="1:1">
      <c r="A22" s="1">
        <v>2</v>
      </c>
    </row>
    <row r="23" spans="1:1">
      <c r="A23" s="1">
        <v>2</v>
      </c>
    </row>
    <row r="24" spans="1:1">
      <c r="A24" s="1">
        <v>2</v>
      </c>
    </row>
    <row r="25" spans="1:1">
      <c r="A25" s="1">
        <v>2</v>
      </c>
    </row>
    <row r="26" spans="1:1">
      <c r="A26" s="1">
        <v>2</v>
      </c>
    </row>
    <row r="27" spans="1:1">
      <c r="A27" s="1">
        <v>2</v>
      </c>
    </row>
    <row r="28" spans="1:1">
      <c r="A28" s="1">
        <v>2</v>
      </c>
    </row>
    <row r="29" spans="1:1">
      <c r="A29" s="1">
        <v>2</v>
      </c>
    </row>
    <row r="30" spans="1:1">
      <c r="A30" s="1">
        <v>2</v>
      </c>
    </row>
    <row r="31" spans="1:1">
      <c r="A31" s="1">
        <v>2</v>
      </c>
    </row>
    <row r="32" spans="1:1">
      <c r="A32" s="1">
        <v>2</v>
      </c>
    </row>
    <row r="33" spans="1:1">
      <c r="A33" s="1">
        <v>2</v>
      </c>
    </row>
    <row r="34" spans="1:1">
      <c r="A34" s="1">
        <v>2</v>
      </c>
    </row>
    <row r="35" spans="1:1">
      <c r="A35" s="1">
        <v>2</v>
      </c>
    </row>
    <row r="36" spans="1:1">
      <c r="A36" s="1">
        <v>2</v>
      </c>
    </row>
    <row r="37" spans="1:1">
      <c r="A37" s="1">
        <v>2</v>
      </c>
    </row>
    <row r="38" spans="1:1">
      <c r="A38" s="1">
        <v>2</v>
      </c>
    </row>
    <row r="39" spans="1:1">
      <c r="A39" s="1">
        <v>2</v>
      </c>
    </row>
    <row r="40" spans="1:1">
      <c r="A40" s="1">
        <v>2</v>
      </c>
    </row>
    <row r="41" spans="1:1">
      <c r="A41" s="1">
        <v>2</v>
      </c>
    </row>
    <row r="42" spans="1:1">
      <c r="A42" s="1">
        <v>2</v>
      </c>
    </row>
    <row r="43" spans="1:1">
      <c r="A43" s="1">
        <v>2</v>
      </c>
    </row>
    <row r="44" spans="1:1">
      <c r="A44" s="1">
        <v>2</v>
      </c>
    </row>
    <row r="45" spans="1:1">
      <c r="A45" s="1">
        <v>2</v>
      </c>
    </row>
    <row r="46" spans="1:1">
      <c r="A46" s="1">
        <v>2</v>
      </c>
    </row>
    <row r="47" spans="1:1">
      <c r="A47" s="1">
        <v>2</v>
      </c>
    </row>
    <row r="48" spans="1:1">
      <c r="A48" s="1">
        <v>2</v>
      </c>
    </row>
    <row r="49" spans="1:1">
      <c r="A49" s="1">
        <v>2</v>
      </c>
    </row>
    <row r="50" spans="1:1">
      <c r="A50" s="1">
        <v>2</v>
      </c>
    </row>
    <row r="51" spans="1:1">
      <c r="A51" s="1">
        <v>2</v>
      </c>
    </row>
    <row r="52" spans="1:1">
      <c r="A52" s="1">
        <v>2</v>
      </c>
    </row>
    <row r="53" spans="1:1">
      <c r="A53" s="1">
        <v>2</v>
      </c>
    </row>
    <row r="54" spans="1:1">
      <c r="A54" s="1">
        <v>2</v>
      </c>
    </row>
    <row r="55" spans="1:1">
      <c r="A55" s="1">
        <v>2</v>
      </c>
    </row>
    <row r="56" spans="1:1">
      <c r="A56" s="1">
        <v>2</v>
      </c>
    </row>
    <row r="57" spans="1:1">
      <c r="A57" s="1">
        <v>2</v>
      </c>
    </row>
    <row r="58" spans="1:1">
      <c r="A58" s="1">
        <v>2</v>
      </c>
    </row>
    <row r="59" spans="1:1">
      <c r="A59" s="1">
        <v>2</v>
      </c>
    </row>
    <row r="60" spans="1:1">
      <c r="A60" s="1">
        <v>2</v>
      </c>
    </row>
    <row r="61" spans="1:1">
      <c r="A61" s="1">
        <v>2</v>
      </c>
    </row>
    <row r="62" spans="1:1">
      <c r="A62" s="1">
        <v>2</v>
      </c>
    </row>
    <row r="63" spans="1:1">
      <c r="A63" s="1">
        <v>2</v>
      </c>
    </row>
    <row r="64" spans="1:1">
      <c r="A64" s="1">
        <v>2</v>
      </c>
    </row>
    <row r="65" spans="1:1">
      <c r="A65" s="1">
        <v>2</v>
      </c>
    </row>
    <row r="66" spans="1:1">
      <c r="A66" s="1">
        <v>2</v>
      </c>
    </row>
    <row r="67" spans="1:1">
      <c r="A67" s="1">
        <v>2</v>
      </c>
    </row>
    <row r="68" spans="1:1">
      <c r="A68" s="1">
        <v>2</v>
      </c>
    </row>
    <row r="69" spans="1:1">
      <c r="A69" s="1">
        <v>2</v>
      </c>
    </row>
    <row r="70" spans="1:1">
      <c r="A70" s="87" t="s">
        <v>638</v>
      </c>
    </row>
    <row r="71" spans="1:1">
      <c r="A71" s="1"/>
    </row>
    <row r="72" spans="1:1">
      <c r="A72" s="1"/>
    </row>
    <row r="73" spans="1:1">
      <c r="A73" s="1"/>
    </row>
    <row r="74" spans="1:1">
      <c r="A74" s="1"/>
    </row>
    <row r="75" spans="1:1">
      <c r="A75" s="1"/>
    </row>
    <row r="76" spans="1:1">
      <c r="A76" s="1"/>
    </row>
    <row r="77" spans="1:1">
      <c r="A77" s="1"/>
    </row>
    <row r="78" spans="1:1">
      <c r="A78" s="1"/>
    </row>
    <row r="79" spans="1:1">
      <c r="A79" s="1"/>
    </row>
    <row r="80" spans="1:1">
      <c r="A80" s="1"/>
    </row>
    <row r="81" spans="1:1">
      <c r="A81" s="1"/>
    </row>
    <row r="82" spans="1:1">
      <c r="A82" s="1"/>
    </row>
    <row r="83" spans="1:1">
      <c r="A83" s="1"/>
    </row>
    <row r="84" spans="1:1">
      <c r="A84" s="1"/>
    </row>
    <row r="85" spans="1:1">
      <c r="A85" s="1"/>
    </row>
    <row r="86" spans="1:1">
      <c r="A86" s="1"/>
    </row>
    <row r="87" spans="1:1">
      <c r="A87" s="1"/>
    </row>
    <row r="88" spans="1:1">
      <c r="A88" s="1"/>
    </row>
    <row r="89" spans="1:1">
      <c r="A89" s="16"/>
    </row>
    <row r="90" spans="1:1">
      <c r="A90" s="1"/>
    </row>
    <row r="91" spans="1:1">
      <c r="A91" s="1"/>
    </row>
    <row r="92" spans="1:1">
      <c r="A92" s="1"/>
    </row>
    <row r="93" spans="1:1">
      <c r="A93" s="1"/>
    </row>
    <row r="94" spans="1:1">
      <c r="A94" s="1"/>
    </row>
    <row r="95" spans="1:1">
      <c r="A95" s="1"/>
    </row>
    <row r="96" spans="1:1">
      <c r="A96" s="1"/>
    </row>
    <row r="97" spans="1:1">
      <c r="A97" s="1"/>
    </row>
    <row r="98" spans="1:1">
      <c r="A98" s="1"/>
    </row>
    <row r="99" spans="1:1">
      <c r="A99" s="1"/>
    </row>
    <row r="100" spans="1:1">
      <c r="A100" s="1"/>
    </row>
    <row r="101" spans="1:1">
      <c r="A101" s="1"/>
    </row>
    <row r="102" spans="1:1">
      <c r="A102" s="1"/>
    </row>
    <row r="103" spans="1:1">
      <c r="A103" s="1"/>
    </row>
    <row r="104" spans="1:1">
      <c r="A104" s="1"/>
    </row>
    <row r="105" spans="1:1">
      <c r="A105" s="1"/>
    </row>
    <row r="106" spans="1:1">
      <c r="A106" s="1"/>
    </row>
    <row r="107" spans="1:1">
      <c r="A107" s="1"/>
    </row>
    <row r="108" spans="1:1">
      <c r="A108" s="1"/>
    </row>
    <row r="109" spans="1:1">
      <c r="A109" s="1"/>
    </row>
    <row r="110" spans="1:1">
      <c r="A110" s="1"/>
    </row>
    <row r="111" spans="1:1">
      <c r="A111" s="1"/>
    </row>
    <row r="112" spans="1:1">
      <c r="A112" s="1"/>
    </row>
    <row r="113" spans="1:1">
      <c r="A113" s="1"/>
    </row>
    <row r="114" spans="1:1">
      <c r="A114" s="1"/>
    </row>
    <row r="115" spans="1:1">
      <c r="A115" s="1"/>
    </row>
    <row r="116" spans="1:1">
      <c r="A116" s="1"/>
    </row>
    <row r="117" spans="1:1">
      <c r="A117" s="1"/>
    </row>
    <row r="118" spans="1:1">
      <c r="A118" s="1"/>
    </row>
    <row r="119" spans="1:1">
      <c r="A119" s="1"/>
    </row>
    <row r="120" spans="1:1">
      <c r="A120" s="1"/>
    </row>
    <row r="121" spans="1:1">
      <c r="A121" s="1"/>
    </row>
    <row r="122" spans="1:1">
      <c r="A122" s="1"/>
    </row>
    <row r="123" spans="1:1">
      <c r="A123" s="1"/>
    </row>
    <row r="124" spans="1:1">
      <c r="A124" s="1"/>
    </row>
    <row r="125" spans="1:1">
      <c r="A125" s="1"/>
    </row>
    <row r="126" spans="1:1">
      <c r="A126" s="1"/>
    </row>
    <row r="127" spans="1:1">
      <c r="A127" s="1"/>
    </row>
    <row r="128" spans="1:1">
      <c r="A128" s="1"/>
    </row>
    <row r="129" spans="1:1">
      <c r="A129" s="1"/>
    </row>
    <row r="130" spans="1:1">
      <c r="A130" s="1"/>
    </row>
  </sheetData>
  <sortState ref="A2:A129">
    <sortCondition ref="A3"/>
  </sortState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M18"/>
  <sheetViews>
    <sheetView topLeftCell="B1" workbookViewId="0">
      <selection activeCell="G27" sqref="G27"/>
    </sheetView>
  </sheetViews>
  <sheetFormatPr baseColWidth="10" defaultRowHeight="16"/>
  <cols>
    <col min="1" max="1" width="0" hidden="1" customWidth="1"/>
    <col min="36" max="36" width="24.5" customWidth="1"/>
  </cols>
  <sheetData>
    <row r="1" spans="1:39" s="49" customFormat="1">
      <c r="A1" s="49" t="s">
        <v>548</v>
      </c>
      <c r="B1" s="49">
        <v>2</v>
      </c>
      <c r="C1" s="49">
        <v>1</v>
      </c>
      <c r="D1" s="58" t="s">
        <v>549</v>
      </c>
      <c r="E1" s="49">
        <v>46</v>
      </c>
      <c r="F1" s="49">
        <v>2</v>
      </c>
      <c r="G1" s="49" t="s">
        <v>528</v>
      </c>
      <c r="H1" s="58">
        <v>42880</v>
      </c>
      <c r="I1" s="50">
        <v>0.15</v>
      </c>
      <c r="J1" s="50">
        <v>20</v>
      </c>
      <c r="K1" s="50" t="s">
        <v>550</v>
      </c>
      <c r="L1" s="51">
        <v>0.25</v>
      </c>
      <c r="M1" s="51">
        <v>18.3</v>
      </c>
      <c r="N1" s="51"/>
      <c r="O1" s="57">
        <v>0.5</v>
      </c>
      <c r="P1" s="53">
        <v>18.3</v>
      </c>
      <c r="Q1" s="53">
        <v>818</v>
      </c>
      <c r="R1" s="54">
        <v>0.4</v>
      </c>
      <c r="S1" s="54">
        <v>18</v>
      </c>
      <c r="T1" s="54">
        <v>310</v>
      </c>
      <c r="AI1" s="49" t="s">
        <v>551</v>
      </c>
      <c r="AJ1" s="49">
        <v>13718308582</v>
      </c>
      <c r="AK1" s="49" t="s">
        <v>552</v>
      </c>
    </row>
    <row r="2" spans="1:39" s="49" customFormat="1">
      <c r="A2" s="49" t="s">
        <v>553</v>
      </c>
      <c r="B2" s="49">
        <v>2</v>
      </c>
      <c r="C2" s="49">
        <v>1</v>
      </c>
      <c r="D2" s="49" t="s">
        <v>554</v>
      </c>
      <c r="E2" s="49">
        <v>45</v>
      </c>
      <c r="F2" s="49">
        <v>2</v>
      </c>
      <c r="G2" s="49" t="s">
        <v>533</v>
      </c>
      <c r="H2" s="58">
        <v>42142</v>
      </c>
      <c r="I2" s="50" t="s">
        <v>358</v>
      </c>
      <c r="J2" s="50" t="s">
        <v>358</v>
      </c>
      <c r="K2" s="50" t="s">
        <v>358</v>
      </c>
      <c r="L2" s="51">
        <v>0.4</v>
      </c>
      <c r="M2" s="51">
        <v>15</v>
      </c>
      <c r="N2" s="51">
        <v>253</v>
      </c>
      <c r="O2" s="52" t="s">
        <v>555</v>
      </c>
      <c r="P2" s="53" t="s">
        <v>555</v>
      </c>
      <c r="Q2" s="53" t="s">
        <v>555</v>
      </c>
      <c r="R2" s="54">
        <v>0.25</v>
      </c>
      <c r="S2" s="54">
        <v>14</v>
      </c>
      <c r="T2" s="54" t="s">
        <v>556</v>
      </c>
      <c r="U2" s="49">
        <v>0</v>
      </c>
      <c r="V2" s="49">
        <v>0</v>
      </c>
      <c r="W2" s="49">
        <v>0</v>
      </c>
      <c r="X2" s="49">
        <v>0</v>
      </c>
      <c r="Y2" s="49">
        <v>0</v>
      </c>
      <c r="Z2" s="49">
        <v>0</v>
      </c>
      <c r="AA2" s="49">
        <v>28</v>
      </c>
      <c r="AB2" s="49">
        <v>1</v>
      </c>
      <c r="AC2" s="49" t="s">
        <v>557</v>
      </c>
      <c r="AD2" s="49">
        <v>28</v>
      </c>
      <c r="AE2" s="49">
        <v>0.4</v>
      </c>
      <c r="AF2" s="49">
        <v>20</v>
      </c>
      <c r="AG2" s="49" t="s">
        <v>558</v>
      </c>
      <c r="AI2" s="49" t="s">
        <v>559</v>
      </c>
    </row>
    <row r="3" spans="1:39" s="49" customFormat="1">
      <c r="A3" s="49" t="s">
        <v>560</v>
      </c>
      <c r="B3" s="49" t="s">
        <v>560</v>
      </c>
      <c r="C3" s="49" t="s">
        <v>560</v>
      </c>
      <c r="D3" s="49" t="s">
        <v>560</v>
      </c>
      <c r="E3" s="49" t="s">
        <v>560</v>
      </c>
      <c r="F3" s="49">
        <v>2</v>
      </c>
      <c r="G3" s="49" t="s">
        <v>560</v>
      </c>
      <c r="H3" s="49" t="s">
        <v>561</v>
      </c>
      <c r="I3" s="50">
        <v>0.3</v>
      </c>
      <c r="J3" s="50">
        <v>19.899999999999999</v>
      </c>
      <c r="K3" s="50" t="s">
        <v>560</v>
      </c>
      <c r="L3" s="51" t="s">
        <v>562</v>
      </c>
      <c r="M3" s="51">
        <v>21.6</v>
      </c>
      <c r="N3" s="51">
        <v>327</v>
      </c>
      <c r="O3" s="53" t="s">
        <v>560</v>
      </c>
      <c r="P3" s="53" t="s">
        <v>560</v>
      </c>
      <c r="Q3" s="53" t="s">
        <v>560</v>
      </c>
      <c r="R3" s="54" t="s">
        <v>560</v>
      </c>
      <c r="S3" s="54" t="s">
        <v>560</v>
      </c>
      <c r="T3" s="54" t="s">
        <v>563</v>
      </c>
      <c r="U3" s="49">
        <v>1</v>
      </c>
      <c r="V3" s="49">
        <v>11</v>
      </c>
      <c r="W3" s="49">
        <v>0</v>
      </c>
      <c r="X3" s="49">
        <v>0</v>
      </c>
      <c r="Y3" s="49">
        <v>0</v>
      </c>
      <c r="AA3" s="49">
        <v>20</v>
      </c>
      <c r="AB3" s="49">
        <v>1</v>
      </c>
      <c r="AC3" s="49" t="s">
        <v>564</v>
      </c>
      <c r="AD3" s="49">
        <v>20</v>
      </c>
      <c r="AE3" s="49">
        <v>0.15</v>
      </c>
      <c r="AF3" s="49">
        <v>16</v>
      </c>
      <c r="AG3" s="49">
        <v>547</v>
      </c>
      <c r="AI3" s="49" t="s">
        <v>565</v>
      </c>
    </row>
    <row r="4" spans="1:39" s="49" customFormat="1">
      <c r="A4" s="49" t="s">
        <v>566</v>
      </c>
      <c r="B4" s="49">
        <v>1</v>
      </c>
      <c r="E4" s="49">
        <v>58</v>
      </c>
      <c r="F4" s="49">
        <v>2</v>
      </c>
      <c r="H4" s="49" t="s">
        <v>567</v>
      </c>
      <c r="I4" s="50"/>
      <c r="J4" s="50"/>
      <c r="K4" s="50">
        <v>310</v>
      </c>
      <c r="L4" s="51"/>
      <c r="M4" s="51"/>
      <c r="N4" s="51" t="s">
        <v>568</v>
      </c>
      <c r="O4" s="52"/>
      <c r="P4" s="53"/>
      <c r="Q4" s="53">
        <v>211</v>
      </c>
      <c r="R4" s="54" t="s">
        <v>569</v>
      </c>
      <c r="S4" s="54" t="s">
        <v>569</v>
      </c>
      <c r="T4" s="54" t="s">
        <v>570</v>
      </c>
      <c r="AI4" s="49" t="s">
        <v>571</v>
      </c>
    </row>
    <row r="5" spans="1:39" s="49" customFormat="1">
      <c r="A5" s="49" t="s">
        <v>572</v>
      </c>
      <c r="B5" s="49">
        <v>2</v>
      </c>
      <c r="D5" s="49" t="s">
        <v>573</v>
      </c>
      <c r="E5" s="49">
        <v>64</v>
      </c>
      <c r="G5" s="49" t="s">
        <v>533</v>
      </c>
      <c r="H5" s="49" t="s">
        <v>574</v>
      </c>
      <c r="I5" s="50">
        <v>0.4</v>
      </c>
      <c r="J5" s="50">
        <v>12.7</v>
      </c>
      <c r="K5" s="50">
        <v>317</v>
      </c>
      <c r="L5" s="51" t="s">
        <v>358</v>
      </c>
      <c r="M5" s="51" t="s">
        <v>358</v>
      </c>
      <c r="N5" s="51" t="s">
        <v>358</v>
      </c>
      <c r="O5" s="53" t="s">
        <v>358</v>
      </c>
      <c r="P5" s="53" t="s">
        <v>358</v>
      </c>
      <c r="Q5" s="53" t="s">
        <v>358</v>
      </c>
      <c r="R5" s="54" t="s">
        <v>575</v>
      </c>
      <c r="S5" s="54">
        <v>13.8</v>
      </c>
      <c r="T5" s="54"/>
      <c r="AI5" s="49" t="s">
        <v>576</v>
      </c>
    </row>
    <row r="6" spans="1:39" s="49" customFormat="1">
      <c r="A6" s="49" t="s">
        <v>548</v>
      </c>
      <c r="B6" s="49">
        <v>2</v>
      </c>
      <c r="C6" s="49">
        <v>1</v>
      </c>
      <c r="D6" s="58" t="s">
        <v>549</v>
      </c>
      <c r="E6" s="49">
        <v>46</v>
      </c>
      <c r="F6" s="49">
        <v>2</v>
      </c>
      <c r="G6" s="49" t="s">
        <v>528</v>
      </c>
      <c r="H6" s="58">
        <v>42880</v>
      </c>
      <c r="I6" s="50">
        <v>0.15</v>
      </c>
      <c r="J6" s="50">
        <v>20</v>
      </c>
      <c r="K6" s="50" t="s">
        <v>550</v>
      </c>
      <c r="L6" s="51">
        <v>0.25</v>
      </c>
      <c r="M6" s="51">
        <v>18.3</v>
      </c>
      <c r="N6" s="51">
        <v>254</v>
      </c>
      <c r="O6" s="57">
        <v>0.5</v>
      </c>
      <c r="P6" s="53">
        <v>18.3</v>
      </c>
      <c r="Q6" s="59">
        <v>818</v>
      </c>
      <c r="R6" s="54">
        <v>0.4</v>
      </c>
      <c r="S6" s="54">
        <v>18</v>
      </c>
      <c r="T6" s="54">
        <v>310</v>
      </c>
      <c r="AI6" s="49" t="s">
        <v>551</v>
      </c>
      <c r="AJ6" s="49">
        <v>13718308582</v>
      </c>
      <c r="AK6" s="49" t="s">
        <v>552</v>
      </c>
    </row>
    <row r="7" spans="1:39" s="49" customFormat="1">
      <c r="A7" s="49" t="s">
        <v>577</v>
      </c>
      <c r="B7" s="49">
        <v>1</v>
      </c>
      <c r="C7" s="49">
        <v>1</v>
      </c>
      <c r="D7" s="49" t="s">
        <v>578</v>
      </c>
      <c r="E7" s="49">
        <v>25</v>
      </c>
      <c r="F7" s="49">
        <v>2</v>
      </c>
      <c r="G7" s="49" t="s">
        <v>528</v>
      </c>
      <c r="H7" s="58"/>
      <c r="I7" s="50"/>
      <c r="J7" s="50"/>
      <c r="K7" s="50"/>
      <c r="L7" s="51"/>
      <c r="M7" s="51"/>
      <c r="N7" s="51"/>
      <c r="O7" s="52"/>
      <c r="P7" s="53"/>
      <c r="Q7" s="53"/>
      <c r="R7" s="54"/>
      <c r="S7" s="54"/>
      <c r="T7" s="54"/>
      <c r="AI7" s="49" t="s">
        <v>579</v>
      </c>
      <c r="AJ7" s="49">
        <v>18245049607</v>
      </c>
    </row>
    <row r="8" spans="1:39" s="49" customFormat="1">
      <c r="A8" s="49" t="s">
        <v>580</v>
      </c>
      <c r="B8" s="49" t="s">
        <v>580</v>
      </c>
      <c r="C8" s="49" t="s">
        <v>580</v>
      </c>
      <c r="D8" s="49" t="s">
        <v>580</v>
      </c>
      <c r="E8" s="49" t="s">
        <v>580</v>
      </c>
      <c r="F8" s="49">
        <v>2</v>
      </c>
      <c r="G8" s="49" t="s">
        <v>580</v>
      </c>
      <c r="H8" s="58">
        <v>42544</v>
      </c>
      <c r="I8" s="50" t="s">
        <v>580</v>
      </c>
      <c r="J8" s="50" t="s">
        <v>580</v>
      </c>
      <c r="K8" s="50">
        <v>439</v>
      </c>
      <c r="L8" s="51">
        <v>0.6</v>
      </c>
      <c r="M8" s="51">
        <v>16.100000000000001</v>
      </c>
      <c r="N8" s="51">
        <v>411</v>
      </c>
      <c r="O8" s="52" t="s">
        <v>580</v>
      </c>
      <c r="P8" s="53" t="s">
        <v>580</v>
      </c>
      <c r="Q8" s="53" t="s">
        <v>580</v>
      </c>
      <c r="R8" s="54">
        <v>0.4</v>
      </c>
      <c r="S8" s="54">
        <v>15</v>
      </c>
      <c r="T8" s="54">
        <v>470</v>
      </c>
      <c r="U8" s="49">
        <v>0</v>
      </c>
      <c r="V8" s="49">
        <v>0</v>
      </c>
      <c r="W8" s="49">
        <v>0</v>
      </c>
      <c r="X8" s="49">
        <v>0</v>
      </c>
      <c r="Y8" s="49">
        <v>0</v>
      </c>
      <c r="Z8" s="49">
        <v>0</v>
      </c>
      <c r="AA8" s="49">
        <v>0</v>
      </c>
      <c r="AB8" s="49">
        <v>0</v>
      </c>
      <c r="AC8" s="49">
        <v>0</v>
      </c>
      <c r="AD8" s="49">
        <v>0</v>
      </c>
      <c r="AE8" s="49">
        <v>0</v>
      </c>
      <c r="AF8" s="49">
        <v>0</v>
      </c>
      <c r="AG8" s="49">
        <v>0</v>
      </c>
      <c r="AH8" s="49">
        <v>0</v>
      </c>
      <c r="AJ8" s="49">
        <v>13694586244</v>
      </c>
    </row>
    <row r="9" spans="1:39" s="49" customFormat="1">
      <c r="A9" s="49" t="s">
        <v>580</v>
      </c>
      <c r="B9" s="49" t="s">
        <v>580</v>
      </c>
      <c r="C9" s="49" t="s">
        <v>580</v>
      </c>
      <c r="D9" s="49" t="s">
        <v>580</v>
      </c>
      <c r="E9" s="49" t="s">
        <v>580</v>
      </c>
      <c r="F9" s="49">
        <v>3</v>
      </c>
      <c r="G9" s="49" t="s">
        <v>580</v>
      </c>
      <c r="H9" s="58">
        <v>42544</v>
      </c>
      <c r="I9" s="50" t="s">
        <v>580</v>
      </c>
      <c r="J9" s="50" t="s">
        <v>580</v>
      </c>
      <c r="K9" s="50">
        <v>328</v>
      </c>
      <c r="L9" s="51">
        <v>0.6</v>
      </c>
      <c r="M9" s="51">
        <v>21.6</v>
      </c>
      <c r="N9" s="51">
        <v>312</v>
      </c>
      <c r="O9" s="52" t="s">
        <v>580</v>
      </c>
      <c r="P9" s="53" t="s">
        <v>580</v>
      </c>
      <c r="Q9" s="53" t="s">
        <v>580</v>
      </c>
      <c r="R9" s="54">
        <v>0.5</v>
      </c>
      <c r="S9" s="54">
        <v>16</v>
      </c>
      <c r="T9" s="54">
        <v>320</v>
      </c>
      <c r="U9" s="49">
        <v>0</v>
      </c>
      <c r="V9" s="49">
        <v>0</v>
      </c>
      <c r="W9" s="49">
        <v>0</v>
      </c>
      <c r="X9" s="49">
        <v>0</v>
      </c>
      <c r="Y9" s="49">
        <v>0</v>
      </c>
      <c r="Z9" s="49">
        <v>0</v>
      </c>
      <c r="AA9" s="49">
        <v>0</v>
      </c>
      <c r="AB9" s="49">
        <v>0</v>
      </c>
      <c r="AC9" s="49">
        <v>0</v>
      </c>
      <c r="AD9" s="49">
        <v>0</v>
      </c>
      <c r="AE9" s="49">
        <v>0</v>
      </c>
      <c r="AF9" s="49">
        <v>0</v>
      </c>
      <c r="AG9" s="49">
        <v>0</v>
      </c>
      <c r="AH9" s="49">
        <v>0</v>
      </c>
    </row>
    <row r="10" spans="1:39" s="49" customFormat="1">
      <c r="A10" s="49" t="s">
        <v>527</v>
      </c>
      <c r="B10" s="49">
        <v>2</v>
      </c>
      <c r="C10" s="49">
        <v>1</v>
      </c>
      <c r="D10" s="49" t="s">
        <v>581</v>
      </c>
      <c r="E10" s="49">
        <v>72</v>
      </c>
      <c r="F10" s="49">
        <v>2</v>
      </c>
      <c r="G10" s="49" t="s">
        <v>582</v>
      </c>
      <c r="H10" s="58" t="s">
        <v>583</v>
      </c>
      <c r="I10" s="50">
        <v>0.6</v>
      </c>
      <c r="J10" s="50">
        <v>16</v>
      </c>
      <c r="K10" s="50" t="s">
        <v>584</v>
      </c>
      <c r="L10" s="51">
        <v>0.4</v>
      </c>
      <c r="M10" s="51">
        <v>14.4</v>
      </c>
      <c r="N10" s="51" t="s">
        <v>585</v>
      </c>
      <c r="O10" s="57" t="s">
        <v>569</v>
      </c>
      <c r="P10" s="53" t="s">
        <v>569</v>
      </c>
      <c r="Q10" s="53" t="s">
        <v>569</v>
      </c>
      <c r="R10" s="54" t="s">
        <v>569</v>
      </c>
      <c r="S10" s="54" t="s">
        <v>569</v>
      </c>
      <c r="T10" s="54" t="s">
        <v>569</v>
      </c>
      <c r="AA10" s="49">
        <v>8</v>
      </c>
      <c r="AB10" s="49">
        <v>1</v>
      </c>
      <c r="AC10" s="49" t="s">
        <v>586</v>
      </c>
      <c r="AD10" s="49">
        <v>8</v>
      </c>
      <c r="AE10" s="49">
        <v>0.4</v>
      </c>
      <c r="AF10" s="49">
        <v>29</v>
      </c>
      <c r="AG10" s="49" t="s">
        <v>587</v>
      </c>
      <c r="AH10" s="49">
        <v>2016.9290000000001</v>
      </c>
      <c r="AM10" s="49" t="s">
        <v>588</v>
      </c>
    </row>
    <row r="11" spans="1:39" s="49" customFormat="1">
      <c r="A11" s="49" t="s">
        <v>572</v>
      </c>
      <c r="B11" s="49">
        <v>2</v>
      </c>
      <c r="D11" s="49" t="s">
        <v>589</v>
      </c>
      <c r="E11" s="49">
        <v>64</v>
      </c>
      <c r="F11" s="49">
        <v>3</v>
      </c>
      <c r="G11" s="49" t="s">
        <v>590</v>
      </c>
      <c r="H11" s="49" t="s">
        <v>591</v>
      </c>
      <c r="I11" s="50">
        <v>0.4</v>
      </c>
      <c r="J11" s="50">
        <v>12.7</v>
      </c>
      <c r="K11" s="50">
        <v>319</v>
      </c>
      <c r="L11" s="51" t="s">
        <v>592</v>
      </c>
      <c r="M11" s="51" t="s">
        <v>592</v>
      </c>
      <c r="N11" s="51" t="s">
        <v>592</v>
      </c>
      <c r="O11" s="53" t="s">
        <v>592</v>
      </c>
      <c r="P11" s="53" t="s">
        <v>592</v>
      </c>
      <c r="Q11" s="53">
        <v>363</v>
      </c>
      <c r="R11" s="54" t="s">
        <v>575</v>
      </c>
      <c r="S11" s="54">
        <v>13.8</v>
      </c>
      <c r="T11" s="54">
        <v>403</v>
      </c>
      <c r="AI11" s="49" t="s">
        <v>576</v>
      </c>
    </row>
    <row r="12" spans="1:39" s="49" customFormat="1">
      <c r="A12" s="55" t="s">
        <v>593</v>
      </c>
      <c r="B12" s="55">
        <v>2</v>
      </c>
      <c r="C12" s="55">
        <v>1</v>
      </c>
      <c r="D12" s="55" t="s">
        <v>594</v>
      </c>
      <c r="E12" s="55">
        <v>54</v>
      </c>
      <c r="F12" s="56">
        <v>3</v>
      </c>
      <c r="G12" s="56" t="s">
        <v>595</v>
      </c>
      <c r="H12" s="55" t="s">
        <v>596</v>
      </c>
      <c r="I12" s="50">
        <v>0.25</v>
      </c>
      <c r="J12" s="50">
        <v>16.7</v>
      </c>
      <c r="K12" s="50">
        <v>352</v>
      </c>
      <c r="L12" s="51">
        <v>0.25</v>
      </c>
      <c r="M12" s="51">
        <v>16.8</v>
      </c>
      <c r="N12" s="51">
        <v>341</v>
      </c>
      <c r="O12" s="53" t="s">
        <v>597</v>
      </c>
      <c r="P12" s="53" t="s">
        <v>597</v>
      </c>
      <c r="Q12" s="53" t="s">
        <v>597</v>
      </c>
      <c r="R12" s="79" t="s">
        <v>597</v>
      </c>
      <c r="S12" s="54" t="s">
        <v>597</v>
      </c>
      <c r="T12" s="54" t="s">
        <v>598</v>
      </c>
      <c r="U12" s="49">
        <v>0</v>
      </c>
      <c r="V12" s="49">
        <v>0</v>
      </c>
      <c r="W12" s="49">
        <v>0</v>
      </c>
      <c r="X12" s="49">
        <v>0</v>
      </c>
      <c r="Y12" s="49">
        <v>0</v>
      </c>
      <c r="Z12" s="49">
        <v>0</v>
      </c>
      <c r="AA12" s="80" t="s">
        <v>599</v>
      </c>
    </row>
    <row r="13" spans="1:39" s="49" customFormat="1">
      <c r="A13" s="55" t="s">
        <v>600</v>
      </c>
      <c r="B13" s="55">
        <v>2</v>
      </c>
      <c r="C13" s="55">
        <v>1</v>
      </c>
      <c r="D13" s="55" t="s">
        <v>601</v>
      </c>
      <c r="E13" s="55">
        <v>54</v>
      </c>
      <c r="F13" s="56">
        <v>3</v>
      </c>
      <c r="G13" s="56" t="s">
        <v>595</v>
      </c>
      <c r="H13" s="55" t="s">
        <v>602</v>
      </c>
      <c r="I13" s="50">
        <v>0.2</v>
      </c>
      <c r="J13" s="50">
        <v>14.6</v>
      </c>
      <c r="K13" s="50">
        <v>271</v>
      </c>
      <c r="L13" s="51" t="s">
        <v>555</v>
      </c>
      <c r="M13" s="51" t="s">
        <v>555</v>
      </c>
      <c r="N13" s="51" t="s">
        <v>555</v>
      </c>
      <c r="O13" s="53" t="s">
        <v>555</v>
      </c>
      <c r="P13" s="53" t="s">
        <v>555</v>
      </c>
      <c r="Q13" s="53" t="s">
        <v>603</v>
      </c>
      <c r="R13" s="54" t="s">
        <v>555</v>
      </c>
      <c r="S13" s="54" t="s">
        <v>555</v>
      </c>
      <c r="T13" s="54" t="s">
        <v>358</v>
      </c>
      <c r="U13" s="49">
        <v>0</v>
      </c>
      <c r="V13" s="49">
        <v>0</v>
      </c>
      <c r="W13" s="49">
        <v>0</v>
      </c>
      <c r="X13" s="49">
        <v>0</v>
      </c>
      <c r="Y13" s="49">
        <v>0</v>
      </c>
      <c r="Z13" s="49">
        <v>0</v>
      </c>
      <c r="AA13" s="80" t="s">
        <v>604</v>
      </c>
    </row>
    <row r="14" spans="1:39" s="49" customFormat="1">
      <c r="A14" s="55" t="s">
        <v>605</v>
      </c>
      <c r="B14" s="55">
        <v>1</v>
      </c>
      <c r="C14" s="55">
        <v>1</v>
      </c>
      <c r="D14" s="55" t="s">
        <v>606</v>
      </c>
      <c r="E14" s="56">
        <v>36</v>
      </c>
      <c r="F14" s="56">
        <v>3</v>
      </c>
      <c r="G14" s="49" t="s">
        <v>528</v>
      </c>
      <c r="H14" s="49" t="s">
        <v>607</v>
      </c>
      <c r="I14" s="50">
        <v>0.6</v>
      </c>
      <c r="J14" s="50">
        <v>19.100000000000001</v>
      </c>
      <c r="K14" s="50">
        <v>367</v>
      </c>
      <c r="L14" s="51">
        <v>0.8</v>
      </c>
      <c r="M14" s="51">
        <v>34</v>
      </c>
      <c r="N14" s="51" t="s">
        <v>529</v>
      </c>
      <c r="O14" s="53">
        <v>1.2</v>
      </c>
      <c r="P14" s="53">
        <v>35.4</v>
      </c>
      <c r="Q14" s="53">
        <v>313</v>
      </c>
      <c r="R14" s="54">
        <v>1</v>
      </c>
      <c r="S14" s="54">
        <v>18</v>
      </c>
      <c r="T14" s="54">
        <v>291</v>
      </c>
      <c r="U14" s="49">
        <v>1</v>
      </c>
      <c r="V14" s="49">
        <v>8</v>
      </c>
      <c r="W14" s="49">
        <v>2</v>
      </c>
      <c r="X14" s="49">
        <v>0</v>
      </c>
      <c r="Y14" s="49">
        <v>0</v>
      </c>
      <c r="AA14" s="49">
        <v>44</v>
      </c>
      <c r="AB14" s="49">
        <v>1</v>
      </c>
      <c r="AC14" s="49" t="s">
        <v>608</v>
      </c>
      <c r="AD14" s="49">
        <v>60</v>
      </c>
      <c r="AE14" s="49">
        <v>0.3</v>
      </c>
      <c r="AF14" s="49">
        <v>16</v>
      </c>
      <c r="AI14" s="49" t="s">
        <v>609</v>
      </c>
    </row>
    <row r="15" spans="1:39" s="49" customFormat="1">
      <c r="A15" s="55" t="s">
        <v>610</v>
      </c>
      <c r="B15" s="55">
        <v>2</v>
      </c>
      <c r="C15" s="55">
        <v>1</v>
      </c>
      <c r="D15" s="55" t="s">
        <v>611</v>
      </c>
      <c r="E15" s="55">
        <v>26</v>
      </c>
      <c r="F15" s="55">
        <v>2</v>
      </c>
      <c r="G15" s="55" t="s">
        <v>612</v>
      </c>
      <c r="H15" s="55" t="s">
        <v>613</v>
      </c>
      <c r="I15" s="50">
        <v>0.5</v>
      </c>
      <c r="J15" s="50">
        <v>13.8</v>
      </c>
      <c r="K15" s="50">
        <v>647</v>
      </c>
      <c r="L15" s="51" t="s">
        <v>358</v>
      </c>
      <c r="M15" s="51" t="s">
        <v>358</v>
      </c>
      <c r="N15" s="51" t="s">
        <v>358</v>
      </c>
      <c r="O15" s="53">
        <v>0.5</v>
      </c>
      <c r="P15" s="53">
        <v>14.6</v>
      </c>
      <c r="Q15" s="53">
        <v>234</v>
      </c>
      <c r="R15" s="54">
        <v>0.6</v>
      </c>
      <c r="S15" s="54">
        <v>11.3</v>
      </c>
      <c r="T15" s="54" t="s">
        <v>614</v>
      </c>
      <c r="U15" s="55">
        <v>0</v>
      </c>
      <c r="V15" s="55">
        <v>0</v>
      </c>
      <c r="W15" s="55">
        <v>0</v>
      </c>
      <c r="X15" s="55">
        <v>0</v>
      </c>
      <c r="Y15" s="55">
        <v>0</v>
      </c>
      <c r="Z15" s="55"/>
      <c r="AA15" s="55">
        <v>24</v>
      </c>
      <c r="AB15" s="55">
        <v>1</v>
      </c>
      <c r="AC15" s="55" t="s">
        <v>615</v>
      </c>
      <c r="AD15" s="55">
        <v>44</v>
      </c>
      <c r="AE15" s="55">
        <v>0.5</v>
      </c>
      <c r="AF15" s="55" t="s">
        <v>616</v>
      </c>
      <c r="AG15" s="55" t="s">
        <v>617</v>
      </c>
      <c r="AH15" s="55"/>
    </row>
    <row r="16" spans="1:39" s="49" customFormat="1">
      <c r="A16" s="49" t="s">
        <v>618</v>
      </c>
      <c r="B16" s="49">
        <v>1</v>
      </c>
      <c r="C16" s="49">
        <v>1</v>
      </c>
      <c r="D16" s="49" t="s">
        <v>619</v>
      </c>
      <c r="E16" s="49">
        <v>39</v>
      </c>
      <c r="F16" s="49">
        <v>2</v>
      </c>
      <c r="G16" s="49" t="s">
        <v>530</v>
      </c>
      <c r="H16" s="49" t="s">
        <v>620</v>
      </c>
      <c r="I16" s="50">
        <v>0.4</v>
      </c>
      <c r="J16" s="50">
        <v>36.5</v>
      </c>
      <c r="K16" s="50">
        <v>371</v>
      </c>
      <c r="L16" s="51">
        <v>0.4</v>
      </c>
      <c r="M16" s="51">
        <v>17.600000000000001</v>
      </c>
      <c r="N16" s="51">
        <v>367</v>
      </c>
      <c r="O16" s="53" t="s">
        <v>358</v>
      </c>
      <c r="P16" s="53" t="s">
        <v>358</v>
      </c>
      <c r="Q16" s="53" t="s">
        <v>358</v>
      </c>
      <c r="R16" s="54">
        <v>0.4</v>
      </c>
      <c r="S16" s="54">
        <v>16.7</v>
      </c>
      <c r="T16" s="54" t="s">
        <v>621</v>
      </c>
      <c r="U16" s="49">
        <v>3</v>
      </c>
      <c r="V16" s="49">
        <v>8</v>
      </c>
      <c r="W16" s="49">
        <v>2</v>
      </c>
      <c r="X16" s="49">
        <v>1</v>
      </c>
      <c r="Y16" s="49" t="s">
        <v>531</v>
      </c>
      <c r="Z16" s="49">
        <v>16</v>
      </c>
      <c r="AB16" s="49">
        <v>1</v>
      </c>
      <c r="AC16" s="49" t="s">
        <v>622</v>
      </c>
      <c r="AE16" s="49">
        <v>0.4</v>
      </c>
      <c r="AF16" s="49">
        <v>20</v>
      </c>
      <c r="AG16" s="49">
        <v>592</v>
      </c>
      <c r="AH16" s="49">
        <v>550</v>
      </c>
      <c r="AI16" s="49" t="s">
        <v>532</v>
      </c>
    </row>
    <row r="17" spans="1:37" s="49" customFormat="1">
      <c r="A17" s="49" t="s">
        <v>623</v>
      </c>
      <c r="B17" s="49">
        <v>2</v>
      </c>
      <c r="C17" s="49">
        <v>1</v>
      </c>
      <c r="D17" s="49" t="s">
        <v>624</v>
      </c>
      <c r="E17" s="49">
        <v>28</v>
      </c>
      <c r="F17" s="49">
        <v>3</v>
      </c>
      <c r="G17" s="49" t="s">
        <v>528</v>
      </c>
      <c r="H17" s="58">
        <v>42684</v>
      </c>
      <c r="I17" s="50">
        <v>0.6</v>
      </c>
      <c r="J17" s="50">
        <v>29</v>
      </c>
      <c r="K17" s="50">
        <v>531</v>
      </c>
      <c r="L17" s="51" t="s">
        <v>358</v>
      </c>
      <c r="M17" s="51" t="s">
        <v>358</v>
      </c>
      <c r="N17" s="51" t="s">
        <v>358</v>
      </c>
      <c r="O17" s="52" t="s">
        <v>526</v>
      </c>
      <c r="P17" s="53">
        <v>18</v>
      </c>
      <c r="Q17" s="53">
        <v>275</v>
      </c>
      <c r="R17" s="54">
        <v>0.6</v>
      </c>
      <c r="S17" s="54">
        <v>18</v>
      </c>
      <c r="T17" s="54" t="s">
        <v>625</v>
      </c>
      <c r="U17" s="49">
        <v>1</v>
      </c>
      <c r="V17" s="49">
        <v>4</v>
      </c>
      <c r="W17" s="49">
        <v>2</v>
      </c>
      <c r="X17" s="49">
        <v>0</v>
      </c>
      <c r="Y17" s="49">
        <v>0</v>
      </c>
      <c r="Z17" s="49">
        <v>0</v>
      </c>
      <c r="AA17" s="49" t="s">
        <v>626</v>
      </c>
      <c r="AB17" s="49">
        <v>0</v>
      </c>
      <c r="AC17" s="49">
        <v>0</v>
      </c>
      <c r="AD17" s="49">
        <v>0</v>
      </c>
      <c r="AE17" s="49">
        <v>0</v>
      </c>
      <c r="AF17" s="49">
        <v>0</v>
      </c>
      <c r="AG17" s="49">
        <v>0</v>
      </c>
      <c r="AH17" s="49">
        <v>0</v>
      </c>
      <c r="AI17" s="49" t="s">
        <v>627</v>
      </c>
      <c r="AJ17" s="49">
        <v>13103053399</v>
      </c>
      <c r="AK17" s="49" t="s">
        <v>628</v>
      </c>
    </row>
    <row r="18" spans="1:37" s="49" customFormat="1">
      <c r="A18" s="49" t="s">
        <v>629</v>
      </c>
      <c r="B18" s="49">
        <v>2</v>
      </c>
      <c r="C18" s="49">
        <v>1</v>
      </c>
      <c r="E18" s="49" t="s">
        <v>358</v>
      </c>
      <c r="F18" s="49">
        <v>2</v>
      </c>
      <c r="H18" s="58">
        <v>43258</v>
      </c>
      <c r="I18" s="50" t="s">
        <v>358</v>
      </c>
      <c r="J18" s="50" t="s">
        <v>358</v>
      </c>
      <c r="K18" s="50" t="s">
        <v>358</v>
      </c>
      <c r="L18" s="51" t="s">
        <v>358</v>
      </c>
      <c r="M18" s="51" t="s">
        <v>358</v>
      </c>
      <c r="N18" s="51">
        <v>394</v>
      </c>
      <c r="O18" s="52" t="s">
        <v>358</v>
      </c>
      <c r="P18" s="53" t="s">
        <v>358</v>
      </c>
      <c r="Q18" s="53" t="s">
        <v>630</v>
      </c>
      <c r="R18" s="54"/>
      <c r="S18" s="54"/>
      <c r="T18" s="54" t="s">
        <v>631</v>
      </c>
      <c r="AI18" s="49" t="s">
        <v>632</v>
      </c>
    </row>
  </sheetData>
  <phoneticPr fontId="5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114"/>
  <sheetViews>
    <sheetView workbookViewId="0">
      <selection activeCell="J16" sqref="J16"/>
    </sheetView>
  </sheetViews>
  <sheetFormatPr baseColWidth="10" defaultRowHeight="16"/>
  <sheetData>
    <row r="1" spans="1:12">
      <c r="A1" s="60" t="s">
        <v>640</v>
      </c>
      <c r="B1" s="60" t="s">
        <v>641</v>
      </c>
      <c r="C1" s="46">
        <v>1</v>
      </c>
      <c r="D1" s="46">
        <v>2</v>
      </c>
      <c r="E1" s="46">
        <v>3</v>
      </c>
      <c r="F1" s="46">
        <v>4</v>
      </c>
      <c r="G1" s="46">
        <v>5</v>
      </c>
      <c r="H1" s="46">
        <v>6</v>
      </c>
      <c r="I1" s="46">
        <v>7</v>
      </c>
      <c r="K1" t="s">
        <v>642</v>
      </c>
      <c r="L1" t="s">
        <v>643</v>
      </c>
    </row>
    <row r="2" spans="1:12">
      <c r="A2" s="87">
        <v>15</v>
      </c>
      <c r="B2" s="87">
        <v>53</v>
      </c>
      <c r="C2">
        <v>1</v>
      </c>
      <c r="D2">
        <v>1</v>
      </c>
      <c r="E2">
        <v>1</v>
      </c>
      <c r="F2">
        <v>1</v>
      </c>
      <c r="G2">
        <v>1</v>
      </c>
      <c r="H2">
        <v>1</v>
      </c>
      <c r="I2">
        <v>1</v>
      </c>
      <c r="K2">
        <v>1</v>
      </c>
      <c r="L2">
        <f>K2/68*100</f>
        <v>1.4705882352941175</v>
      </c>
    </row>
    <row r="3" spans="1:12">
      <c r="C3">
        <v>1</v>
      </c>
      <c r="D3">
        <v>1</v>
      </c>
      <c r="E3">
        <v>1</v>
      </c>
      <c r="F3">
        <v>1</v>
      </c>
      <c r="G3">
        <v>5</v>
      </c>
      <c r="H3">
        <v>6</v>
      </c>
      <c r="I3">
        <v>7</v>
      </c>
      <c r="K3">
        <v>1</v>
      </c>
      <c r="L3">
        <f t="shared" ref="L3:L8" si="0">K3/68*100</f>
        <v>1.4705882352941175</v>
      </c>
    </row>
    <row r="4" spans="1:12">
      <c r="C4">
        <v>1</v>
      </c>
      <c r="D4">
        <v>1</v>
      </c>
      <c r="E4">
        <v>1</v>
      </c>
      <c r="F4">
        <v>1</v>
      </c>
      <c r="K4">
        <v>1</v>
      </c>
      <c r="L4">
        <f t="shared" si="0"/>
        <v>1.4705882352941175</v>
      </c>
    </row>
    <row r="5" spans="1:12">
      <c r="C5">
        <v>1</v>
      </c>
      <c r="D5">
        <v>1</v>
      </c>
      <c r="E5">
        <v>1</v>
      </c>
      <c r="F5">
        <v>1</v>
      </c>
      <c r="K5">
        <v>5</v>
      </c>
      <c r="L5">
        <f t="shared" si="0"/>
        <v>7.3529411764705888</v>
      </c>
    </row>
    <row r="6" spans="1:12">
      <c r="C6">
        <v>1</v>
      </c>
      <c r="D6">
        <v>1</v>
      </c>
      <c r="E6">
        <v>1</v>
      </c>
      <c r="F6">
        <v>1</v>
      </c>
      <c r="K6">
        <v>7</v>
      </c>
      <c r="L6">
        <f t="shared" si="0"/>
        <v>10.294117647058822</v>
      </c>
    </row>
    <row r="7" spans="1:12">
      <c r="C7">
        <v>1</v>
      </c>
      <c r="D7">
        <v>1</v>
      </c>
      <c r="E7">
        <v>1</v>
      </c>
      <c r="F7">
        <f>SUM(F2:F6)</f>
        <v>5</v>
      </c>
      <c r="K7">
        <v>15</v>
      </c>
      <c r="L7">
        <f t="shared" si="0"/>
        <v>22.058823529411764</v>
      </c>
    </row>
    <row r="8" spans="1:12">
      <c r="C8">
        <v>1</v>
      </c>
      <c r="D8">
        <v>1</v>
      </c>
      <c r="E8">
        <v>1</v>
      </c>
      <c r="F8">
        <v>20</v>
      </c>
      <c r="K8">
        <v>38</v>
      </c>
      <c r="L8">
        <f t="shared" si="0"/>
        <v>55.882352941176471</v>
      </c>
    </row>
    <row r="9" spans="1:12">
      <c r="C9">
        <v>1</v>
      </c>
      <c r="D9">
        <v>1</v>
      </c>
      <c r="E9">
        <v>7</v>
      </c>
      <c r="K9">
        <f>SUM(K2:K8)</f>
        <v>68</v>
      </c>
      <c r="L9">
        <f>SUM(L2:L8)</f>
        <v>100</v>
      </c>
    </row>
    <row r="10" spans="1:12">
      <c r="C10">
        <v>1</v>
      </c>
      <c r="D10">
        <v>1</v>
      </c>
      <c r="E10">
        <v>21</v>
      </c>
    </row>
    <row r="11" spans="1:12">
      <c r="C11">
        <v>1</v>
      </c>
      <c r="D11">
        <v>1</v>
      </c>
    </row>
    <row r="12" spans="1:12">
      <c r="C12">
        <v>1</v>
      </c>
      <c r="D12">
        <v>1</v>
      </c>
    </row>
    <row r="13" spans="1:12">
      <c r="C13">
        <v>1</v>
      </c>
      <c r="D13">
        <v>1</v>
      </c>
    </row>
    <row r="14" spans="1:12">
      <c r="C14">
        <v>1</v>
      </c>
      <c r="D14">
        <v>1</v>
      </c>
    </row>
    <row r="15" spans="1:12">
      <c r="C15">
        <v>1</v>
      </c>
      <c r="D15">
        <v>1</v>
      </c>
    </row>
    <row r="16" spans="1:12">
      <c r="C16">
        <v>1</v>
      </c>
      <c r="D16">
        <v>1</v>
      </c>
    </row>
    <row r="17" spans="3:4">
      <c r="C17">
        <v>1</v>
      </c>
      <c r="D17">
        <f>SUM(D2:D16)</f>
        <v>15</v>
      </c>
    </row>
    <row r="18" spans="3:4">
      <c r="C18">
        <v>1</v>
      </c>
      <c r="D18">
        <v>30</v>
      </c>
    </row>
    <row r="19" spans="3:4">
      <c r="C19">
        <v>1</v>
      </c>
    </row>
    <row r="20" spans="3:4">
      <c r="C20">
        <v>1</v>
      </c>
    </row>
    <row r="21" spans="3:4">
      <c r="C21">
        <v>1</v>
      </c>
    </row>
    <row r="22" spans="3:4">
      <c r="C22">
        <v>1</v>
      </c>
    </row>
    <row r="23" spans="3:4">
      <c r="C23">
        <v>1</v>
      </c>
    </row>
    <row r="24" spans="3:4">
      <c r="C24">
        <v>1</v>
      </c>
    </row>
    <row r="25" spans="3:4">
      <c r="C25">
        <v>1</v>
      </c>
    </row>
    <row r="26" spans="3:4">
      <c r="C26">
        <v>1</v>
      </c>
    </row>
    <row r="27" spans="3:4">
      <c r="C27">
        <v>1</v>
      </c>
    </row>
    <row r="28" spans="3:4">
      <c r="C28">
        <v>1</v>
      </c>
    </row>
    <row r="29" spans="3:4">
      <c r="C29">
        <v>1</v>
      </c>
    </row>
    <row r="30" spans="3:4">
      <c r="C30">
        <v>1</v>
      </c>
    </row>
    <row r="31" spans="3:4">
      <c r="C31">
        <v>1</v>
      </c>
    </row>
    <row r="32" spans="3:4">
      <c r="C32">
        <v>1</v>
      </c>
    </row>
    <row r="33" spans="3:3">
      <c r="C33">
        <v>1</v>
      </c>
    </row>
    <row r="34" spans="3:3">
      <c r="C34">
        <v>1</v>
      </c>
    </row>
    <row r="35" spans="3:3">
      <c r="C35">
        <v>1</v>
      </c>
    </row>
    <row r="36" spans="3:3">
      <c r="C36">
        <v>1</v>
      </c>
    </row>
    <row r="37" spans="3:3">
      <c r="C37">
        <v>38</v>
      </c>
    </row>
    <row r="114" spans="1:1">
      <c r="A114" t="s">
        <v>360</v>
      </c>
    </row>
  </sheetData>
  <phoneticPr fontId="5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2:D12"/>
  <sheetViews>
    <sheetView workbookViewId="0">
      <selection activeCell="D12" sqref="D12"/>
    </sheetView>
  </sheetViews>
  <sheetFormatPr baseColWidth="10" defaultRowHeight="16"/>
  <cols>
    <col min="3" max="3" width="10.83203125" style="35"/>
  </cols>
  <sheetData>
    <row r="2" spans="1:4">
      <c r="A2" t="s">
        <v>644</v>
      </c>
    </row>
    <row r="3" spans="1:4">
      <c r="A3" t="s">
        <v>542</v>
      </c>
      <c r="B3">
        <v>3</v>
      </c>
      <c r="C3" s="35">
        <f>B3/68*100</f>
        <v>4.4117647058823533</v>
      </c>
      <c r="D3" t="s">
        <v>543</v>
      </c>
    </row>
    <row r="4" spans="1:4">
      <c r="A4" t="s">
        <v>537</v>
      </c>
      <c r="B4">
        <v>1</v>
      </c>
      <c r="C4" s="35">
        <f>B4/68*100</f>
        <v>1.4705882352941175</v>
      </c>
      <c r="D4" t="s">
        <v>541</v>
      </c>
    </row>
    <row r="5" spans="1:4">
      <c r="A5" t="s">
        <v>535</v>
      </c>
      <c r="B5">
        <v>2</v>
      </c>
      <c r="C5" s="35">
        <f t="shared" ref="C5:C9" si="0">B5/68*100</f>
        <v>2.9411764705882351</v>
      </c>
      <c r="D5" t="s">
        <v>541</v>
      </c>
    </row>
    <row r="6" spans="1:4">
      <c r="A6" t="s">
        <v>536</v>
      </c>
      <c r="B6">
        <v>3</v>
      </c>
      <c r="C6" s="35">
        <f t="shared" si="0"/>
        <v>4.4117647058823533</v>
      </c>
      <c r="D6" t="s">
        <v>541</v>
      </c>
    </row>
    <row r="7" spans="1:4">
      <c r="A7" t="s">
        <v>534</v>
      </c>
      <c r="B7">
        <v>19</v>
      </c>
      <c r="C7" s="35">
        <f t="shared" si="0"/>
        <v>27.941176470588236</v>
      </c>
      <c r="D7" t="s">
        <v>541</v>
      </c>
    </row>
    <row r="8" spans="1:4">
      <c r="A8" t="s">
        <v>538</v>
      </c>
      <c r="B8">
        <v>2</v>
      </c>
      <c r="C8" s="35">
        <f t="shared" si="0"/>
        <v>2.9411764705882351</v>
      </c>
      <c r="D8" t="s">
        <v>541</v>
      </c>
    </row>
    <row r="9" spans="1:4">
      <c r="A9" t="s">
        <v>539</v>
      </c>
      <c r="B9">
        <v>33</v>
      </c>
      <c r="C9" s="35">
        <f t="shared" si="0"/>
        <v>48.529411764705884</v>
      </c>
      <c r="D9" t="s">
        <v>541</v>
      </c>
    </row>
    <row r="10" spans="1:4">
      <c r="A10" t="s">
        <v>540</v>
      </c>
      <c r="B10">
        <v>5</v>
      </c>
      <c r="C10" s="35">
        <f>B10/68*100</f>
        <v>7.3529411764705888</v>
      </c>
      <c r="D10" t="s">
        <v>541</v>
      </c>
    </row>
    <row r="12" spans="1:4">
      <c r="B12">
        <v>68</v>
      </c>
      <c r="C12" s="35">
        <f>SUM(C3:C10)</f>
        <v>100.00000000000001</v>
      </c>
    </row>
  </sheetData>
  <phoneticPr fontId="5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20"/>
  <sheetViews>
    <sheetView tabSelected="1" workbookViewId="0">
      <selection activeCell="J126" sqref="J126"/>
    </sheetView>
  </sheetViews>
  <sheetFormatPr baseColWidth="10" defaultRowHeight="16"/>
  <cols>
    <col min="2" max="2" width="10.83203125" style="35"/>
    <col min="3" max="3" width="13.1640625" customWidth="1"/>
    <col min="4" max="4" width="8.1640625" style="38" customWidth="1"/>
    <col min="5" max="5" width="14.6640625" customWidth="1"/>
    <col min="6" max="6" width="9" style="40" customWidth="1"/>
    <col min="7" max="7" width="13.33203125" customWidth="1"/>
    <col min="8" max="8" width="10" style="43" customWidth="1"/>
    <col min="9" max="9" width="13.83203125" customWidth="1"/>
    <col min="10" max="10" width="9" style="46" customWidth="1"/>
  </cols>
  <sheetData>
    <row r="1" spans="1:16">
      <c r="A1" s="1" t="s">
        <v>14</v>
      </c>
      <c r="B1" s="35" t="s">
        <v>521</v>
      </c>
      <c r="C1" s="2" t="s">
        <v>19</v>
      </c>
      <c r="D1" s="38" t="s">
        <v>362</v>
      </c>
      <c r="E1" s="3" t="s">
        <v>22</v>
      </c>
      <c r="F1" s="40" t="s">
        <v>361</v>
      </c>
      <c r="G1" s="4" t="s">
        <v>25</v>
      </c>
      <c r="H1" s="43" t="s">
        <v>363</v>
      </c>
      <c r="I1" s="6" t="s">
        <v>27</v>
      </c>
      <c r="J1" s="46" t="s">
        <v>361</v>
      </c>
      <c r="L1">
        <v>1</v>
      </c>
      <c r="M1">
        <v>2</v>
      </c>
      <c r="N1">
        <v>3</v>
      </c>
      <c r="P1" t="s">
        <v>546</v>
      </c>
    </row>
    <row r="2" spans="1:16">
      <c r="A2" s="1">
        <v>0.25</v>
      </c>
      <c r="B2" s="35">
        <v>0.6020599913279624</v>
      </c>
      <c r="C2" s="2">
        <v>0.5</v>
      </c>
      <c r="D2" s="38">
        <v>0.3010299956639812</v>
      </c>
      <c r="E2" s="3">
        <v>0.3</v>
      </c>
      <c r="F2" s="41">
        <v>0.52287874528033762</v>
      </c>
      <c r="G2" s="4" t="s">
        <v>46</v>
      </c>
      <c r="H2" s="44" t="e">
        <v>#VALUE!</v>
      </c>
      <c r="I2" s="6">
        <v>0.5</v>
      </c>
      <c r="J2" s="47">
        <v>0.3010299956639812</v>
      </c>
      <c r="L2">
        <f>C2-A2</f>
        <v>0.25</v>
      </c>
      <c r="M2">
        <f>E2-A2</f>
        <v>4.9999999999999989E-2</v>
      </c>
      <c r="N2" s="33" t="e">
        <f>G2-A2</f>
        <v>#VALUE!</v>
      </c>
      <c r="P2">
        <v>0.25</v>
      </c>
    </row>
    <row r="3" spans="1:16">
      <c r="A3" s="1">
        <v>0.2</v>
      </c>
      <c r="B3" s="35">
        <v>0.69897000433601886</v>
      </c>
      <c r="C3" s="2">
        <v>0.5</v>
      </c>
      <c r="D3" s="38">
        <v>0.3010299956639812</v>
      </c>
      <c r="E3" s="3">
        <v>0.6</v>
      </c>
      <c r="F3" s="41">
        <v>0.22184874961635639</v>
      </c>
      <c r="G3" s="5">
        <v>0.6</v>
      </c>
      <c r="H3" s="44">
        <v>0.22184874961635639</v>
      </c>
      <c r="I3" s="6">
        <v>0.5</v>
      </c>
      <c r="J3" s="47">
        <v>0.3010299956639812</v>
      </c>
      <c r="L3">
        <f t="shared" ref="L3:L66" si="0">C3-A3</f>
        <v>0.3</v>
      </c>
      <c r="M3">
        <f t="shared" ref="M3:M66" si="1">E3-A3</f>
        <v>0.39999999999999997</v>
      </c>
      <c r="N3" s="33">
        <f t="shared" ref="N3:N66" si="2">G3-A3</f>
        <v>0.39999999999999997</v>
      </c>
      <c r="P3">
        <v>0.4</v>
      </c>
    </row>
    <row r="4" spans="1:16">
      <c r="A4" s="1">
        <v>0.2</v>
      </c>
      <c r="B4" s="35">
        <v>0.69897000433601886</v>
      </c>
      <c r="C4" s="2" t="s">
        <v>46</v>
      </c>
      <c r="D4" s="38" t="e">
        <v>#VALUE!</v>
      </c>
      <c r="E4" s="3">
        <v>0.2</v>
      </c>
      <c r="F4" s="41">
        <v>0.69897000433601886</v>
      </c>
      <c r="G4" s="5" t="s">
        <v>46</v>
      </c>
      <c r="H4" s="44" t="e">
        <v>#VALUE!</v>
      </c>
      <c r="I4" s="6">
        <v>0.25</v>
      </c>
      <c r="J4" s="47">
        <v>0.6020599913279624</v>
      </c>
      <c r="L4" t="e">
        <f t="shared" si="0"/>
        <v>#VALUE!</v>
      </c>
      <c r="M4">
        <f t="shared" si="1"/>
        <v>0</v>
      </c>
      <c r="N4" s="33" t="e">
        <f t="shared" si="2"/>
        <v>#VALUE!</v>
      </c>
      <c r="P4">
        <v>0</v>
      </c>
    </row>
    <row r="5" spans="1:16">
      <c r="A5" s="1">
        <v>0.5</v>
      </c>
      <c r="B5" s="35">
        <v>0.3010299956639812</v>
      </c>
      <c r="C5" s="2">
        <v>0.5</v>
      </c>
      <c r="D5" s="38">
        <v>0.3010299956639812</v>
      </c>
      <c r="E5" s="3" t="s">
        <v>46</v>
      </c>
      <c r="F5" s="41" t="e">
        <v>#VALUE!</v>
      </c>
      <c r="G5" s="4" t="s">
        <v>53</v>
      </c>
      <c r="H5" s="44">
        <v>0</v>
      </c>
      <c r="I5" s="6">
        <v>0.5</v>
      </c>
      <c r="J5" s="47">
        <v>0.3010299956639812</v>
      </c>
      <c r="L5">
        <f t="shared" si="0"/>
        <v>0</v>
      </c>
      <c r="M5" t="e">
        <f t="shared" si="1"/>
        <v>#VALUE!</v>
      </c>
      <c r="N5" s="33">
        <f t="shared" si="2"/>
        <v>0.5</v>
      </c>
      <c r="P5">
        <v>0.5</v>
      </c>
    </row>
    <row r="6" spans="1:16">
      <c r="A6" s="1">
        <v>0.5</v>
      </c>
      <c r="B6" s="35">
        <v>0.3010299956639812</v>
      </c>
      <c r="C6" s="2">
        <v>0.4</v>
      </c>
      <c r="D6" s="38">
        <v>0.3979400086720376</v>
      </c>
      <c r="E6" s="3">
        <v>0.6</v>
      </c>
      <c r="F6" s="41">
        <v>0.22184874961635639</v>
      </c>
      <c r="G6" s="4" t="s">
        <v>46</v>
      </c>
      <c r="H6" s="44" t="e">
        <v>#VALUE!</v>
      </c>
      <c r="I6" s="6">
        <v>1</v>
      </c>
      <c r="J6" s="47">
        <v>0</v>
      </c>
      <c r="L6">
        <f t="shared" si="0"/>
        <v>-9.9999999999999978E-2</v>
      </c>
      <c r="M6">
        <f t="shared" si="1"/>
        <v>9.9999999999999978E-2</v>
      </c>
      <c r="N6" s="33" t="e">
        <f t="shared" si="2"/>
        <v>#VALUE!</v>
      </c>
      <c r="P6">
        <v>0.1</v>
      </c>
    </row>
    <row r="7" spans="1:16">
      <c r="A7" s="1">
        <v>0.1</v>
      </c>
      <c r="B7" s="35">
        <v>1</v>
      </c>
      <c r="C7" s="2">
        <v>0.1</v>
      </c>
      <c r="D7" s="38">
        <v>1</v>
      </c>
      <c r="E7" s="3" t="s">
        <v>517</v>
      </c>
      <c r="F7" s="41" t="e">
        <v>#VALUE!</v>
      </c>
      <c r="G7" s="5" t="s">
        <v>518</v>
      </c>
      <c r="H7" s="44" t="e">
        <v>#VALUE!</v>
      </c>
      <c r="I7" s="6">
        <v>0.1</v>
      </c>
      <c r="J7" s="47">
        <v>1</v>
      </c>
      <c r="L7">
        <f t="shared" si="0"/>
        <v>0</v>
      </c>
      <c r="M7" t="e">
        <f t="shared" si="1"/>
        <v>#VALUE!</v>
      </c>
      <c r="N7" s="33" t="e">
        <f t="shared" si="2"/>
        <v>#VALUE!</v>
      </c>
      <c r="P7">
        <v>0</v>
      </c>
    </row>
    <row r="8" spans="1:16">
      <c r="A8" s="1">
        <v>0.8</v>
      </c>
      <c r="B8" s="35">
        <v>9.691001300805642E-2</v>
      </c>
      <c r="C8" s="2">
        <v>1</v>
      </c>
      <c r="D8" s="38">
        <v>0</v>
      </c>
      <c r="E8" s="3">
        <v>1.2</v>
      </c>
      <c r="F8" s="41">
        <v>-7.9181246047624804E-2</v>
      </c>
      <c r="G8" s="5">
        <v>1</v>
      </c>
      <c r="H8" s="44">
        <v>0</v>
      </c>
      <c r="I8" s="6">
        <v>1.2</v>
      </c>
      <c r="J8" s="47">
        <v>-7.9181246047624804E-2</v>
      </c>
      <c r="L8">
        <f t="shared" si="0"/>
        <v>0.19999999999999996</v>
      </c>
      <c r="M8">
        <f t="shared" si="1"/>
        <v>0.39999999999999991</v>
      </c>
      <c r="N8" s="33">
        <f t="shared" si="2"/>
        <v>0.19999999999999996</v>
      </c>
      <c r="P8">
        <v>0.2</v>
      </c>
    </row>
    <row r="9" spans="1:16">
      <c r="A9" s="1">
        <v>0.6</v>
      </c>
      <c r="B9" s="35">
        <v>0.22184874961635639</v>
      </c>
      <c r="C9" s="2">
        <v>0.8</v>
      </c>
      <c r="D9" s="38">
        <v>9.691001300805642E-2</v>
      </c>
      <c r="E9" s="3">
        <v>0.9</v>
      </c>
      <c r="F9" s="41">
        <v>4.5757490560675143E-2</v>
      </c>
      <c r="G9" s="5">
        <v>1</v>
      </c>
      <c r="H9" s="44">
        <v>0</v>
      </c>
      <c r="I9" s="6">
        <v>1.2</v>
      </c>
      <c r="J9" s="47">
        <v>-7.9181246047624804E-2</v>
      </c>
      <c r="L9">
        <f t="shared" si="0"/>
        <v>0.20000000000000007</v>
      </c>
      <c r="M9">
        <f t="shared" si="1"/>
        <v>0.30000000000000004</v>
      </c>
      <c r="N9" s="33">
        <f t="shared" si="2"/>
        <v>0.4</v>
      </c>
      <c r="P9">
        <v>0.4</v>
      </c>
    </row>
    <row r="10" spans="1:16">
      <c r="A10" s="1">
        <v>0.4</v>
      </c>
      <c r="B10" s="35">
        <v>0.3979400086720376</v>
      </c>
      <c r="C10" s="2">
        <v>0.5</v>
      </c>
      <c r="D10" s="38">
        <v>0.3010299956639812</v>
      </c>
      <c r="E10" s="3">
        <v>0.5</v>
      </c>
      <c r="F10" s="41">
        <v>0.3010299956639812</v>
      </c>
      <c r="G10" s="5">
        <v>0.5</v>
      </c>
      <c r="H10" s="44">
        <v>0.3010299956639812</v>
      </c>
      <c r="I10" s="6">
        <v>0.6</v>
      </c>
      <c r="J10" s="47">
        <v>0.22184874961635639</v>
      </c>
      <c r="L10">
        <f t="shared" si="0"/>
        <v>9.9999999999999978E-2</v>
      </c>
      <c r="M10">
        <f t="shared" si="1"/>
        <v>9.9999999999999978E-2</v>
      </c>
      <c r="N10" s="33">
        <f t="shared" si="2"/>
        <v>9.9999999999999978E-2</v>
      </c>
      <c r="P10">
        <v>0.1</v>
      </c>
    </row>
    <row r="11" spans="1:16">
      <c r="A11" s="1">
        <v>0.4</v>
      </c>
      <c r="B11" s="35">
        <v>0.3979400086720376</v>
      </c>
      <c r="C11" s="2">
        <v>0.6</v>
      </c>
      <c r="D11" s="38">
        <v>0.22184874961635639</v>
      </c>
      <c r="E11" s="3">
        <v>0.6</v>
      </c>
      <c r="F11" s="41">
        <v>0.22184874961635639</v>
      </c>
      <c r="G11" s="5" t="s">
        <v>46</v>
      </c>
      <c r="H11" s="44" t="e">
        <v>#VALUE!</v>
      </c>
      <c r="I11" s="6">
        <v>0.25</v>
      </c>
      <c r="J11" s="47">
        <v>0.6020599913279624</v>
      </c>
      <c r="L11">
        <f t="shared" si="0"/>
        <v>0.19999999999999996</v>
      </c>
      <c r="M11">
        <f t="shared" si="1"/>
        <v>0.19999999999999996</v>
      </c>
      <c r="N11" s="33" t="e">
        <f t="shared" si="2"/>
        <v>#VALUE!</v>
      </c>
      <c r="P11">
        <v>0.2</v>
      </c>
    </row>
    <row r="12" spans="1:16">
      <c r="A12" s="1">
        <v>0.5</v>
      </c>
      <c r="B12" s="35">
        <v>0.3010299956639812</v>
      </c>
      <c r="C12" s="2">
        <v>0.8</v>
      </c>
      <c r="D12" s="38">
        <v>9.691001300805642E-2</v>
      </c>
      <c r="E12" s="3" t="s">
        <v>46</v>
      </c>
      <c r="F12" s="41" t="e">
        <v>#VALUE!</v>
      </c>
      <c r="G12" s="5" t="s">
        <v>46</v>
      </c>
      <c r="H12" s="44" t="e">
        <v>#VALUE!</v>
      </c>
      <c r="I12" s="6" t="s">
        <v>46</v>
      </c>
      <c r="J12" s="47" t="e">
        <v>#VALUE!</v>
      </c>
      <c r="L12">
        <f t="shared" si="0"/>
        <v>0.30000000000000004</v>
      </c>
      <c r="M12" t="e">
        <f t="shared" si="1"/>
        <v>#VALUE!</v>
      </c>
      <c r="N12" s="33" t="e">
        <f t="shared" si="2"/>
        <v>#VALUE!</v>
      </c>
      <c r="P12">
        <v>0.3</v>
      </c>
    </row>
    <row r="13" spans="1:16">
      <c r="A13" s="1">
        <v>0.5</v>
      </c>
      <c r="B13" s="35">
        <v>0.3010299956639812</v>
      </c>
      <c r="C13" s="2">
        <v>0.6</v>
      </c>
      <c r="D13" s="38">
        <v>0.22184874961635639</v>
      </c>
      <c r="E13" s="3">
        <v>0.6</v>
      </c>
      <c r="F13" s="41">
        <v>0.22184874961635639</v>
      </c>
      <c r="G13" s="5" t="s">
        <v>46</v>
      </c>
      <c r="H13" s="44" t="e">
        <v>#VALUE!</v>
      </c>
      <c r="I13" s="6">
        <v>0.6</v>
      </c>
      <c r="J13" s="47">
        <v>0.22184874961635639</v>
      </c>
      <c r="L13">
        <f t="shared" si="0"/>
        <v>9.9999999999999978E-2</v>
      </c>
      <c r="M13">
        <f t="shared" si="1"/>
        <v>9.9999999999999978E-2</v>
      </c>
      <c r="N13" s="33" t="e">
        <f t="shared" si="2"/>
        <v>#VALUE!</v>
      </c>
      <c r="P13">
        <v>0.1</v>
      </c>
    </row>
    <row r="14" spans="1:16">
      <c r="A14" s="1">
        <v>0.3</v>
      </c>
      <c r="B14" s="35">
        <v>0.52287874528033762</v>
      </c>
      <c r="C14" s="2">
        <v>0.6</v>
      </c>
      <c r="D14" s="38">
        <v>0.22184874961635639</v>
      </c>
      <c r="E14" s="3" t="s">
        <v>46</v>
      </c>
      <c r="F14" s="41" t="e">
        <v>#VALUE!</v>
      </c>
      <c r="G14" s="5">
        <v>0.6</v>
      </c>
      <c r="H14" s="44">
        <v>0.22184874961635639</v>
      </c>
      <c r="I14" s="6">
        <v>0.8</v>
      </c>
      <c r="J14" s="47">
        <v>9.691001300805642E-2</v>
      </c>
      <c r="L14">
        <f t="shared" si="0"/>
        <v>0.3</v>
      </c>
      <c r="M14" t="e">
        <f t="shared" si="1"/>
        <v>#VALUE!</v>
      </c>
      <c r="N14" s="33">
        <f t="shared" si="2"/>
        <v>0.3</v>
      </c>
      <c r="P14">
        <v>0.3</v>
      </c>
    </row>
    <row r="15" spans="1:16">
      <c r="A15" s="1">
        <v>0.6</v>
      </c>
      <c r="B15" s="35">
        <v>0.22184874961635639</v>
      </c>
      <c r="C15" s="2">
        <v>0.6</v>
      </c>
      <c r="D15" s="38">
        <v>0.22184874961635639</v>
      </c>
      <c r="E15" s="3" t="s">
        <v>46</v>
      </c>
      <c r="F15" s="41" t="e">
        <v>#VALUE!</v>
      </c>
      <c r="G15" s="5" t="s">
        <v>46</v>
      </c>
      <c r="H15" s="44" t="e">
        <v>#VALUE!</v>
      </c>
      <c r="I15" s="6" t="s">
        <v>46</v>
      </c>
      <c r="J15" s="47" t="e">
        <v>#VALUE!</v>
      </c>
      <c r="L15">
        <f t="shared" si="0"/>
        <v>0</v>
      </c>
      <c r="M15" t="e">
        <f t="shared" si="1"/>
        <v>#VALUE!</v>
      </c>
      <c r="N15" s="33" t="e">
        <f t="shared" si="2"/>
        <v>#VALUE!</v>
      </c>
      <c r="P15">
        <v>0</v>
      </c>
    </row>
    <row r="16" spans="1:16">
      <c r="A16" s="1">
        <v>0.3</v>
      </c>
      <c r="B16" s="35">
        <v>0.52287874528033762</v>
      </c>
      <c r="C16" s="2">
        <v>0.3</v>
      </c>
      <c r="D16" s="38">
        <v>0.52287874528033762</v>
      </c>
      <c r="E16" s="3" t="s">
        <v>46</v>
      </c>
      <c r="F16" s="41" t="e">
        <v>#VALUE!</v>
      </c>
      <c r="G16" s="5">
        <v>0.6</v>
      </c>
      <c r="H16" s="44">
        <v>0.22184874961635639</v>
      </c>
      <c r="I16" s="6">
        <v>0.6</v>
      </c>
      <c r="J16" s="47">
        <v>0.22184874961635639</v>
      </c>
      <c r="L16">
        <f t="shared" si="0"/>
        <v>0</v>
      </c>
      <c r="M16" t="e">
        <f t="shared" si="1"/>
        <v>#VALUE!</v>
      </c>
      <c r="N16" s="33">
        <f t="shared" si="2"/>
        <v>0.3</v>
      </c>
      <c r="P16">
        <v>0</v>
      </c>
    </row>
    <row r="17" spans="1:16">
      <c r="A17" s="1">
        <v>0.2</v>
      </c>
      <c r="B17" s="35">
        <v>0.69897000433601886</v>
      </c>
      <c r="C17" s="2" t="s">
        <v>358</v>
      </c>
      <c r="D17" s="38" t="e">
        <v>#VALUE!</v>
      </c>
      <c r="E17" s="3">
        <v>0.25</v>
      </c>
      <c r="F17" s="41">
        <v>0.6020599913279624</v>
      </c>
      <c r="G17" s="4" t="s">
        <v>46</v>
      </c>
      <c r="H17" s="44" t="e">
        <v>#VALUE!</v>
      </c>
      <c r="I17" s="6" t="s">
        <v>46</v>
      </c>
      <c r="J17" s="47" t="e">
        <v>#VALUE!</v>
      </c>
      <c r="L17" t="e">
        <f t="shared" si="0"/>
        <v>#VALUE!</v>
      </c>
      <c r="M17">
        <f t="shared" si="1"/>
        <v>4.9999999999999989E-2</v>
      </c>
      <c r="N17" s="33" t="e">
        <f t="shared" si="2"/>
        <v>#VALUE!</v>
      </c>
      <c r="P17">
        <v>0.05</v>
      </c>
    </row>
    <row r="18" spans="1:16">
      <c r="A18" s="1">
        <v>0.12</v>
      </c>
      <c r="B18" s="35">
        <v>0.92081875395237522</v>
      </c>
      <c r="C18" s="2">
        <v>0.1</v>
      </c>
      <c r="D18" s="38">
        <v>1</v>
      </c>
      <c r="E18" s="3">
        <v>0.02</v>
      </c>
      <c r="F18" s="41">
        <v>1.6989700043360187</v>
      </c>
      <c r="G18" s="4" t="s">
        <v>92</v>
      </c>
      <c r="H18" s="44">
        <v>1.5228787452803376</v>
      </c>
      <c r="I18" s="6">
        <v>0.05</v>
      </c>
      <c r="J18" s="47">
        <v>1.3010299956639813</v>
      </c>
      <c r="L18">
        <f t="shared" si="0"/>
        <v>-1.999999999999999E-2</v>
      </c>
      <c r="M18">
        <f t="shared" si="1"/>
        <v>-9.9999999999999992E-2</v>
      </c>
      <c r="N18" s="33">
        <f t="shared" si="2"/>
        <v>-0.09</v>
      </c>
      <c r="P18">
        <v>-0.1</v>
      </c>
    </row>
    <row r="19" spans="1:16">
      <c r="A19" s="1">
        <v>0.8</v>
      </c>
      <c r="B19" s="35">
        <v>9.691001300805642E-2</v>
      </c>
      <c r="C19" s="2" t="s">
        <v>46</v>
      </c>
      <c r="D19" s="38" t="e">
        <v>#VALUE!</v>
      </c>
      <c r="E19" s="3">
        <v>0.8</v>
      </c>
      <c r="F19" s="41">
        <v>9.691001300805642E-2</v>
      </c>
      <c r="G19" s="4" t="s">
        <v>94</v>
      </c>
      <c r="H19" s="44">
        <v>9.691001300805642E-2</v>
      </c>
      <c r="I19" s="6">
        <v>0.6</v>
      </c>
      <c r="J19" s="47">
        <v>0.22184874961635639</v>
      </c>
      <c r="L19" t="e">
        <f t="shared" si="0"/>
        <v>#VALUE!</v>
      </c>
      <c r="M19">
        <f t="shared" si="1"/>
        <v>0</v>
      </c>
      <c r="N19" s="33">
        <f t="shared" si="2"/>
        <v>0</v>
      </c>
      <c r="P19">
        <v>0</v>
      </c>
    </row>
    <row r="20" spans="1:16">
      <c r="A20" s="1">
        <v>0.1</v>
      </c>
      <c r="B20" s="35">
        <v>1</v>
      </c>
      <c r="C20" s="2">
        <v>0.15</v>
      </c>
      <c r="D20" s="38">
        <v>0.82390874094431876</v>
      </c>
      <c r="E20" s="3">
        <v>0.25</v>
      </c>
      <c r="F20" s="41">
        <v>0.6020599913279624</v>
      </c>
      <c r="G20" s="5">
        <v>0.5</v>
      </c>
      <c r="H20" s="44">
        <v>0.3010299956639812</v>
      </c>
      <c r="I20" s="6">
        <v>0.4</v>
      </c>
      <c r="J20" s="47">
        <v>0.3979400086720376</v>
      </c>
      <c r="L20">
        <f t="shared" si="0"/>
        <v>4.9999999999999989E-2</v>
      </c>
      <c r="M20">
        <f t="shared" si="1"/>
        <v>0.15</v>
      </c>
      <c r="N20" s="33">
        <f t="shared" si="2"/>
        <v>0.4</v>
      </c>
      <c r="P20">
        <v>0.4</v>
      </c>
    </row>
    <row r="21" spans="1:16">
      <c r="A21" s="1">
        <v>0.25</v>
      </c>
      <c r="B21" s="35">
        <v>0.6020599913279624</v>
      </c>
      <c r="C21" s="2" t="s">
        <v>46</v>
      </c>
      <c r="D21" s="38" t="e">
        <v>#VALUE!</v>
      </c>
      <c r="E21" s="3" t="s">
        <v>46</v>
      </c>
      <c r="F21" s="41" t="e">
        <v>#VALUE!</v>
      </c>
      <c r="G21" s="4" t="s">
        <v>46</v>
      </c>
      <c r="H21" s="44" t="e">
        <v>#VALUE!</v>
      </c>
      <c r="I21" s="6" t="s">
        <v>46</v>
      </c>
      <c r="J21" s="47" t="e">
        <v>#VALUE!</v>
      </c>
      <c r="L21" t="e">
        <f t="shared" si="0"/>
        <v>#VALUE!</v>
      </c>
      <c r="M21" t="e">
        <f t="shared" si="1"/>
        <v>#VALUE!</v>
      </c>
      <c r="N21" s="33" t="e">
        <f t="shared" si="2"/>
        <v>#VALUE!</v>
      </c>
    </row>
    <row r="22" spans="1:16">
      <c r="A22" s="1">
        <v>0.4</v>
      </c>
      <c r="B22" s="35">
        <v>0.3979400086720376</v>
      </c>
      <c r="C22" s="2">
        <v>0.3</v>
      </c>
      <c r="D22" s="38">
        <v>0.52287874528033762</v>
      </c>
      <c r="E22" s="3" t="s">
        <v>46</v>
      </c>
      <c r="F22" s="41" t="e">
        <v>#VALUE!</v>
      </c>
      <c r="G22" s="4" t="s">
        <v>101</v>
      </c>
      <c r="H22" s="44">
        <v>0.3979400086720376</v>
      </c>
      <c r="I22" s="6">
        <v>0.4</v>
      </c>
      <c r="J22" s="47">
        <v>0.3979400086720376</v>
      </c>
      <c r="L22">
        <f t="shared" si="0"/>
        <v>-0.10000000000000003</v>
      </c>
      <c r="M22" t="e">
        <f t="shared" si="1"/>
        <v>#VALUE!</v>
      </c>
      <c r="N22" s="33">
        <f t="shared" si="2"/>
        <v>0</v>
      </c>
      <c r="P22">
        <v>0</v>
      </c>
    </row>
    <row r="23" spans="1:16">
      <c r="A23" s="1">
        <v>0.4</v>
      </c>
      <c r="B23" s="35">
        <v>0.3979400086720376</v>
      </c>
      <c r="C23" s="2">
        <v>0.5</v>
      </c>
      <c r="D23" s="38">
        <v>0.3010299956639812</v>
      </c>
      <c r="E23" s="3">
        <v>0.6</v>
      </c>
      <c r="F23" s="41">
        <v>0.22184874961635639</v>
      </c>
      <c r="G23" s="4" t="s">
        <v>46</v>
      </c>
      <c r="H23" s="44" t="e">
        <v>#VALUE!</v>
      </c>
      <c r="I23" s="6">
        <v>0.8</v>
      </c>
      <c r="J23" s="47">
        <v>9.691001300805642E-2</v>
      </c>
      <c r="L23">
        <f t="shared" si="0"/>
        <v>9.9999999999999978E-2</v>
      </c>
      <c r="M23">
        <f t="shared" si="1"/>
        <v>0.19999999999999996</v>
      </c>
      <c r="N23" s="33" t="e">
        <f t="shared" si="2"/>
        <v>#VALUE!</v>
      </c>
      <c r="P23">
        <v>0.2</v>
      </c>
    </row>
    <row r="24" spans="1:16">
      <c r="A24" s="1">
        <v>0.4</v>
      </c>
      <c r="B24" s="35">
        <v>0.3979400086720376</v>
      </c>
      <c r="C24" s="2">
        <v>0.4</v>
      </c>
      <c r="D24" s="38">
        <v>0.3979400086720376</v>
      </c>
      <c r="E24" s="3" t="s">
        <v>46</v>
      </c>
      <c r="F24" s="41" t="e">
        <v>#VALUE!</v>
      </c>
      <c r="G24" s="4" t="s">
        <v>108</v>
      </c>
      <c r="H24" s="44">
        <v>0.3010299956639812</v>
      </c>
      <c r="I24" s="6">
        <v>0.4</v>
      </c>
      <c r="J24" s="47">
        <v>0.3979400086720376</v>
      </c>
      <c r="L24">
        <f t="shared" si="0"/>
        <v>0</v>
      </c>
      <c r="M24" t="e">
        <f t="shared" si="1"/>
        <v>#VALUE!</v>
      </c>
      <c r="N24" s="33">
        <f t="shared" si="2"/>
        <v>9.9999999999999978E-2</v>
      </c>
      <c r="P24">
        <v>0.1</v>
      </c>
    </row>
    <row r="25" spans="1:16">
      <c r="A25" s="1">
        <v>0.4</v>
      </c>
      <c r="B25" s="35">
        <v>0.3979400086720376</v>
      </c>
      <c r="C25" s="2" t="s">
        <v>46</v>
      </c>
      <c r="D25" s="38" t="e">
        <v>#VALUE!</v>
      </c>
      <c r="E25" s="3">
        <v>0.6</v>
      </c>
      <c r="F25" s="41">
        <v>0.22184874961635639</v>
      </c>
      <c r="G25" s="4" t="s">
        <v>46</v>
      </c>
      <c r="H25" s="44" t="e">
        <v>#VALUE!</v>
      </c>
      <c r="I25" s="6">
        <v>0.4</v>
      </c>
      <c r="J25" s="47">
        <v>0.3979400086720376</v>
      </c>
      <c r="L25" t="e">
        <f t="shared" si="0"/>
        <v>#VALUE!</v>
      </c>
      <c r="M25">
        <f t="shared" si="1"/>
        <v>0.19999999999999996</v>
      </c>
      <c r="N25" s="33" t="e">
        <f t="shared" si="2"/>
        <v>#VALUE!</v>
      </c>
      <c r="P25">
        <v>0.2</v>
      </c>
    </row>
    <row r="26" spans="1:16">
      <c r="A26" s="1">
        <v>0.5</v>
      </c>
      <c r="B26" s="35">
        <v>0.3010299956639812</v>
      </c>
      <c r="C26" s="2" t="s">
        <v>46</v>
      </c>
      <c r="D26" s="38" t="e">
        <v>#VALUE!</v>
      </c>
      <c r="E26" s="3">
        <v>0.6</v>
      </c>
      <c r="F26" s="41">
        <v>0.22184874961635639</v>
      </c>
      <c r="G26" s="4" t="s">
        <v>46</v>
      </c>
      <c r="H26" s="44" t="e">
        <v>#VALUE!</v>
      </c>
      <c r="I26" s="6">
        <v>0.5</v>
      </c>
      <c r="J26" s="47">
        <v>0.3010299956639812</v>
      </c>
      <c r="L26" t="e">
        <f t="shared" si="0"/>
        <v>#VALUE!</v>
      </c>
      <c r="M26">
        <f t="shared" si="1"/>
        <v>9.9999999999999978E-2</v>
      </c>
      <c r="N26" s="33" t="e">
        <f t="shared" si="2"/>
        <v>#VALUE!</v>
      </c>
      <c r="P26">
        <v>0.1</v>
      </c>
    </row>
    <row r="27" spans="1:16">
      <c r="A27" s="1">
        <v>0.2</v>
      </c>
      <c r="B27" s="35">
        <v>0.69897000433601886</v>
      </c>
      <c r="C27" s="2">
        <v>0.25</v>
      </c>
      <c r="D27" s="38">
        <v>0.6020599913279624</v>
      </c>
      <c r="E27" s="3">
        <v>0.4</v>
      </c>
      <c r="F27" s="41">
        <v>0.3979400086720376</v>
      </c>
      <c r="G27" s="5" t="s">
        <v>46</v>
      </c>
      <c r="H27" s="44" t="e">
        <v>#VALUE!</v>
      </c>
      <c r="I27" s="6" t="s">
        <v>46</v>
      </c>
      <c r="J27" s="47" t="e">
        <v>#VALUE!</v>
      </c>
      <c r="L27">
        <f t="shared" si="0"/>
        <v>4.9999999999999989E-2</v>
      </c>
      <c r="M27">
        <f t="shared" si="1"/>
        <v>0.2</v>
      </c>
      <c r="N27" s="33" t="e">
        <f t="shared" si="2"/>
        <v>#VALUE!</v>
      </c>
      <c r="P27">
        <v>0.2</v>
      </c>
    </row>
    <row r="28" spans="1:16">
      <c r="A28" s="1">
        <v>0.2</v>
      </c>
      <c r="B28" s="35">
        <v>0.69897000433601886</v>
      </c>
      <c r="C28" s="2" t="s">
        <v>46</v>
      </c>
      <c r="D28" s="38" t="e">
        <v>#VALUE!</v>
      </c>
      <c r="E28" s="3" t="s">
        <v>358</v>
      </c>
      <c r="F28" s="41" t="e">
        <v>#VALUE!</v>
      </c>
      <c r="G28" s="4" t="s">
        <v>46</v>
      </c>
      <c r="H28" s="44" t="e">
        <v>#VALUE!</v>
      </c>
      <c r="I28" s="6" t="s">
        <v>371</v>
      </c>
      <c r="J28" s="47" t="e">
        <v>#VALUE!</v>
      </c>
      <c r="L28" t="e">
        <f t="shared" si="0"/>
        <v>#VALUE!</v>
      </c>
      <c r="M28" t="e">
        <f t="shared" si="1"/>
        <v>#VALUE!</v>
      </c>
      <c r="N28" s="33" t="e">
        <f t="shared" si="2"/>
        <v>#VALUE!</v>
      </c>
    </row>
    <row r="29" spans="1:16">
      <c r="A29" s="1">
        <v>0.15</v>
      </c>
      <c r="B29" s="35">
        <v>0.82390874094431876</v>
      </c>
      <c r="C29" s="2">
        <v>0.2</v>
      </c>
      <c r="D29" s="38">
        <v>0.69897000433601886</v>
      </c>
      <c r="E29" s="3" t="s">
        <v>46</v>
      </c>
      <c r="F29" s="41" t="e">
        <v>#VALUE!</v>
      </c>
      <c r="G29" s="4" t="s">
        <v>364</v>
      </c>
      <c r="H29" s="44">
        <v>0.69897000433601886</v>
      </c>
      <c r="I29" s="6">
        <v>0.2</v>
      </c>
      <c r="J29" s="47">
        <v>0.69897000433601886</v>
      </c>
      <c r="L29">
        <f t="shared" si="0"/>
        <v>5.0000000000000017E-2</v>
      </c>
      <c r="M29" t="e">
        <f t="shared" si="1"/>
        <v>#VALUE!</v>
      </c>
      <c r="N29" s="33">
        <f t="shared" si="2"/>
        <v>5.0000000000000017E-2</v>
      </c>
      <c r="P29">
        <v>0.05</v>
      </c>
    </row>
    <row r="30" spans="1:16">
      <c r="A30" s="1">
        <v>0.2</v>
      </c>
      <c r="B30" s="35">
        <v>0.69897000433601886</v>
      </c>
      <c r="C30" s="2" t="s">
        <v>46</v>
      </c>
      <c r="D30" s="38" t="e">
        <v>#VALUE!</v>
      </c>
      <c r="E30" s="3" t="s">
        <v>46</v>
      </c>
      <c r="F30" s="41" t="e">
        <v>#VALUE!</v>
      </c>
      <c r="G30" s="4" t="s">
        <v>369</v>
      </c>
      <c r="H30" s="44">
        <v>1</v>
      </c>
      <c r="I30" s="6" t="s">
        <v>367</v>
      </c>
      <c r="J30" s="47" t="e">
        <v>#VALUE!</v>
      </c>
      <c r="L30" t="e">
        <f t="shared" si="0"/>
        <v>#VALUE!</v>
      </c>
      <c r="M30" t="e">
        <f t="shared" si="1"/>
        <v>#VALUE!</v>
      </c>
      <c r="N30" s="33">
        <f t="shared" si="2"/>
        <v>-0.1</v>
      </c>
      <c r="P30">
        <v>-0.1</v>
      </c>
    </row>
    <row r="31" spans="1:16">
      <c r="A31" s="1">
        <v>0.1</v>
      </c>
      <c r="B31" s="35">
        <v>1</v>
      </c>
      <c r="C31" s="2" t="s">
        <v>46</v>
      </c>
      <c r="D31" s="38" t="e">
        <v>#VALUE!</v>
      </c>
      <c r="E31" s="3" t="s">
        <v>46</v>
      </c>
      <c r="F31" s="41" t="e">
        <v>#VALUE!</v>
      </c>
      <c r="G31" s="4" t="s">
        <v>46</v>
      </c>
      <c r="H31" s="44" t="e">
        <v>#VALUE!</v>
      </c>
      <c r="I31" s="6" t="s">
        <v>365</v>
      </c>
      <c r="J31" s="47" t="e">
        <v>#VALUE!</v>
      </c>
      <c r="L31" t="e">
        <f t="shared" si="0"/>
        <v>#VALUE!</v>
      </c>
      <c r="M31" t="e">
        <f t="shared" si="1"/>
        <v>#VALUE!</v>
      </c>
      <c r="N31" s="33" t="e">
        <f t="shared" si="2"/>
        <v>#VALUE!</v>
      </c>
    </row>
    <row r="32" spans="1:16">
      <c r="A32" s="1">
        <v>0.06</v>
      </c>
      <c r="B32" s="35">
        <v>1.2218487496163564</v>
      </c>
      <c r="C32" s="2" t="s">
        <v>46</v>
      </c>
      <c r="D32" s="38" t="e">
        <v>#VALUE!</v>
      </c>
      <c r="E32" s="3">
        <v>0.06</v>
      </c>
      <c r="F32" s="41">
        <v>1.2218487496163564</v>
      </c>
      <c r="G32" s="4" t="s">
        <v>118</v>
      </c>
      <c r="H32" s="44">
        <v>1.2218487496163564</v>
      </c>
      <c r="I32" s="6" t="s">
        <v>46</v>
      </c>
      <c r="J32" s="47" t="e">
        <v>#VALUE!</v>
      </c>
      <c r="L32" t="e">
        <f t="shared" si="0"/>
        <v>#VALUE!</v>
      </c>
      <c r="M32">
        <f t="shared" si="1"/>
        <v>0</v>
      </c>
      <c r="N32" s="33">
        <f t="shared" si="2"/>
        <v>0</v>
      </c>
      <c r="P32">
        <v>0</v>
      </c>
    </row>
    <row r="33" spans="1:16">
      <c r="A33" s="1">
        <v>0.4</v>
      </c>
      <c r="B33" s="35">
        <v>0.3979400086720376</v>
      </c>
      <c r="C33" s="2" t="s">
        <v>46</v>
      </c>
      <c r="D33" s="38" t="e">
        <v>#VALUE!</v>
      </c>
      <c r="E33" s="3" t="s">
        <v>46</v>
      </c>
      <c r="F33" s="41" t="e">
        <v>#VALUE!</v>
      </c>
      <c r="G33" s="4" t="s">
        <v>108</v>
      </c>
      <c r="H33" s="44">
        <v>0.3010299956639812</v>
      </c>
      <c r="I33" s="6" t="s">
        <v>46</v>
      </c>
      <c r="J33" s="47" t="e">
        <v>#VALUE!</v>
      </c>
      <c r="L33" t="e">
        <f t="shared" si="0"/>
        <v>#VALUE!</v>
      </c>
      <c r="M33" t="e">
        <f t="shared" si="1"/>
        <v>#VALUE!</v>
      </c>
      <c r="N33" s="33">
        <f t="shared" si="2"/>
        <v>9.9999999999999978E-2</v>
      </c>
      <c r="P33">
        <v>0.1</v>
      </c>
    </row>
    <row r="34" spans="1:16">
      <c r="A34" s="1">
        <v>0.25</v>
      </c>
      <c r="B34" s="35">
        <v>0.6020599913279624</v>
      </c>
      <c r="C34" s="2" t="s">
        <v>46</v>
      </c>
      <c r="D34" s="38" t="e">
        <v>#VALUE!</v>
      </c>
      <c r="E34" s="3">
        <v>0.4</v>
      </c>
      <c r="F34" s="41">
        <v>0.3979400086720376</v>
      </c>
      <c r="G34" s="4" t="s">
        <v>46</v>
      </c>
      <c r="H34" s="44" t="e">
        <v>#VALUE!</v>
      </c>
      <c r="I34" s="6">
        <v>0.6</v>
      </c>
      <c r="J34" s="47">
        <v>0.22184874961635639</v>
      </c>
      <c r="L34" t="e">
        <f t="shared" si="0"/>
        <v>#VALUE!</v>
      </c>
      <c r="M34">
        <f t="shared" si="1"/>
        <v>0.15000000000000002</v>
      </c>
      <c r="N34" s="33" t="e">
        <f t="shared" si="2"/>
        <v>#VALUE!</v>
      </c>
      <c r="P34">
        <v>0.15</v>
      </c>
    </row>
    <row r="35" spans="1:16">
      <c r="A35" s="1">
        <v>0.15</v>
      </c>
      <c r="B35" s="35">
        <v>0.82390874094431876</v>
      </c>
      <c r="C35" s="2">
        <v>0.2</v>
      </c>
      <c r="D35" s="38">
        <v>0.69897000433601886</v>
      </c>
      <c r="E35" s="3">
        <v>0.25</v>
      </c>
      <c r="F35" s="41">
        <v>0.6020599913279624</v>
      </c>
      <c r="G35" s="4" t="s">
        <v>46</v>
      </c>
      <c r="H35" s="44" t="e">
        <v>#VALUE!</v>
      </c>
      <c r="I35" s="6">
        <v>0.15</v>
      </c>
      <c r="J35" s="47">
        <v>0.82390874094431876</v>
      </c>
      <c r="L35">
        <f t="shared" si="0"/>
        <v>5.0000000000000017E-2</v>
      </c>
      <c r="M35">
        <f t="shared" si="1"/>
        <v>0.1</v>
      </c>
      <c r="N35" s="33" t="e">
        <f t="shared" si="2"/>
        <v>#VALUE!</v>
      </c>
      <c r="P35">
        <v>0.05</v>
      </c>
    </row>
    <row r="36" spans="1:16">
      <c r="A36" s="1">
        <v>0.3</v>
      </c>
      <c r="B36" s="35">
        <v>0.52287874528033762</v>
      </c>
      <c r="C36" s="2">
        <v>0.8</v>
      </c>
      <c r="D36" s="38">
        <v>9.691001300805642E-2</v>
      </c>
      <c r="E36" s="3">
        <v>0.8</v>
      </c>
      <c r="F36" s="41">
        <v>9.691001300805642E-2</v>
      </c>
      <c r="G36" s="4" t="s">
        <v>126</v>
      </c>
      <c r="H36" s="44">
        <v>-7.9181246047624804E-2</v>
      </c>
      <c r="I36" s="6">
        <v>1.2</v>
      </c>
      <c r="J36" s="47">
        <v>-7.9181246047624804E-2</v>
      </c>
      <c r="L36">
        <f t="shared" si="0"/>
        <v>0.5</v>
      </c>
      <c r="M36">
        <f t="shared" si="1"/>
        <v>0.5</v>
      </c>
      <c r="N36" s="33">
        <f t="shared" si="2"/>
        <v>0.89999999999999991</v>
      </c>
      <c r="P36">
        <v>0.9</v>
      </c>
    </row>
    <row r="37" spans="1:16">
      <c r="A37" s="1">
        <v>0.4</v>
      </c>
      <c r="B37" s="35">
        <v>0.3979400086720376</v>
      </c>
      <c r="C37" s="2">
        <v>0.5</v>
      </c>
      <c r="D37" s="38">
        <v>0.3010299956639812</v>
      </c>
      <c r="E37" s="3" t="s">
        <v>46</v>
      </c>
      <c r="F37" s="41" t="e">
        <v>#VALUE!</v>
      </c>
      <c r="G37" s="5">
        <v>0.6</v>
      </c>
      <c r="H37" s="44">
        <v>0.22184874961635639</v>
      </c>
      <c r="I37" s="6">
        <v>0.6</v>
      </c>
      <c r="J37" s="47">
        <v>0.22184874961635639</v>
      </c>
      <c r="L37">
        <f t="shared" si="0"/>
        <v>9.9999999999999978E-2</v>
      </c>
      <c r="M37" t="e">
        <f t="shared" si="1"/>
        <v>#VALUE!</v>
      </c>
      <c r="N37" s="33">
        <f t="shared" si="2"/>
        <v>0.19999999999999996</v>
      </c>
      <c r="P37">
        <v>0.2</v>
      </c>
    </row>
    <row r="38" spans="1:16">
      <c r="A38" s="1">
        <v>0.4</v>
      </c>
      <c r="B38" s="35">
        <v>0.3979400086720376</v>
      </c>
      <c r="C38" s="2" t="s">
        <v>46</v>
      </c>
      <c r="D38" s="38" t="e">
        <v>#VALUE!</v>
      </c>
      <c r="E38" s="3">
        <v>0.6</v>
      </c>
      <c r="F38" s="41">
        <v>0.22184874961635639</v>
      </c>
      <c r="G38" s="5" t="s">
        <v>46</v>
      </c>
      <c r="H38" s="44" t="e">
        <v>#VALUE!</v>
      </c>
      <c r="I38" s="6" t="s">
        <v>46</v>
      </c>
      <c r="J38" s="47" t="e">
        <v>#VALUE!</v>
      </c>
      <c r="L38" t="e">
        <f t="shared" si="0"/>
        <v>#VALUE!</v>
      </c>
      <c r="M38">
        <f t="shared" si="1"/>
        <v>0.19999999999999996</v>
      </c>
      <c r="N38" s="33" t="e">
        <f t="shared" si="2"/>
        <v>#VALUE!</v>
      </c>
      <c r="P38">
        <v>0.2</v>
      </c>
    </row>
    <row r="39" spans="1:16">
      <c r="A39" s="1">
        <v>0.3</v>
      </c>
      <c r="B39" s="35">
        <v>0.52287874528033762</v>
      </c>
      <c r="C39" s="2">
        <v>0.5</v>
      </c>
      <c r="D39" s="38">
        <v>0.3010299956639812</v>
      </c>
      <c r="E39" s="3" t="s">
        <v>46</v>
      </c>
      <c r="F39" s="41" t="e">
        <v>#VALUE!</v>
      </c>
      <c r="G39" s="5">
        <v>0.5</v>
      </c>
      <c r="H39" s="44">
        <v>0.3010299956639812</v>
      </c>
      <c r="I39" s="6" t="s">
        <v>46</v>
      </c>
      <c r="J39" s="47" t="e">
        <v>#VALUE!</v>
      </c>
      <c r="L39">
        <f t="shared" si="0"/>
        <v>0.2</v>
      </c>
      <c r="M39" t="e">
        <f t="shared" si="1"/>
        <v>#VALUE!</v>
      </c>
      <c r="N39" s="33">
        <f t="shared" si="2"/>
        <v>0.2</v>
      </c>
      <c r="P39">
        <v>0.2</v>
      </c>
    </row>
    <row r="40" spans="1:16">
      <c r="A40" s="1">
        <v>0.25</v>
      </c>
      <c r="B40" s="35">
        <v>0.6020599913279624</v>
      </c>
      <c r="C40" s="2">
        <v>0.5</v>
      </c>
      <c r="D40" s="38">
        <v>0.3010299956639812</v>
      </c>
      <c r="E40" s="3"/>
      <c r="F40" s="41" t="e">
        <v>#DIV/0!</v>
      </c>
      <c r="G40" s="5">
        <v>0.6</v>
      </c>
      <c r="H40" s="44">
        <v>0.22184874961635639</v>
      </c>
      <c r="I40" s="6" t="s">
        <v>515</v>
      </c>
      <c r="J40" s="47" t="e">
        <v>#VALUE!</v>
      </c>
      <c r="L40">
        <f t="shared" si="0"/>
        <v>0.25</v>
      </c>
      <c r="M40">
        <f t="shared" si="1"/>
        <v>-0.25</v>
      </c>
      <c r="N40" s="33">
        <f t="shared" si="2"/>
        <v>0.35</v>
      </c>
      <c r="P40">
        <v>0.25</v>
      </c>
    </row>
    <row r="41" spans="1:16">
      <c r="A41" s="1">
        <v>0.25</v>
      </c>
      <c r="B41" s="35">
        <v>0.6020599913279624</v>
      </c>
      <c r="C41" s="2"/>
      <c r="D41" s="38" t="e">
        <v>#DIV/0!</v>
      </c>
      <c r="E41" s="3">
        <v>0.4</v>
      </c>
      <c r="F41" s="41">
        <v>0.3979400086720376</v>
      </c>
      <c r="G41" s="5">
        <v>0.5</v>
      </c>
      <c r="H41" s="44">
        <v>0.3010299956639812</v>
      </c>
      <c r="I41" s="6">
        <v>0.3</v>
      </c>
      <c r="J41" s="47">
        <v>0.52287874528033762</v>
      </c>
      <c r="L41">
        <f t="shared" si="0"/>
        <v>-0.25</v>
      </c>
      <c r="M41">
        <f t="shared" si="1"/>
        <v>0.15000000000000002</v>
      </c>
      <c r="N41" s="33">
        <f t="shared" si="2"/>
        <v>0.25</v>
      </c>
      <c r="P41">
        <v>0.15</v>
      </c>
    </row>
    <row r="42" spans="1:16">
      <c r="A42" s="1">
        <v>0.4</v>
      </c>
      <c r="B42" s="35">
        <v>0.3979400086720376</v>
      </c>
      <c r="C42" s="2">
        <v>0.6</v>
      </c>
      <c r="D42" s="38">
        <v>0.22184874961635639</v>
      </c>
      <c r="E42" s="3">
        <v>0.4</v>
      </c>
      <c r="F42" s="41">
        <v>0.3979400086720376</v>
      </c>
      <c r="G42" s="5" t="s">
        <v>46</v>
      </c>
      <c r="H42" s="44" t="e">
        <v>#VALUE!</v>
      </c>
      <c r="I42" s="6" t="s">
        <v>46</v>
      </c>
      <c r="J42" s="47" t="e">
        <v>#VALUE!</v>
      </c>
      <c r="L42">
        <f t="shared" si="0"/>
        <v>0.19999999999999996</v>
      </c>
      <c r="M42">
        <f t="shared" si="1"/>
        <v>0</v>
      </c>
      <c r="N42" s="33" t="e">
        <f t="shared" si="2"/>
        <v>#VALUE!</v>
      </c>
      <c r="P42">
        <v>0.2</v>
      </c>
    </row>
    <row r="43" spans="1:16">
      <c r="A43" s="1">
        <v>0.4</v>
      </c>
      <c r="B43" s="35">
        <v>0.3979400086720376</v>
      </c>
      <c r="C43" s="2" t="s">
        <v>46</v>
      </c>
      <c r="D43" s="38" t="e">
        <v>#VALUE!</v>
      </c>
      <c r="E43" s="3">
        <v>0.4</v>
      </c>
      <c r="F43" s="41">
        <v>0.3979400086720376</v>
      </c>
      <c r="G43" s="4" t="s">
        <v>46</v>
      </c>
      <c r="H43" s="44" t="e">
        <v>#VALUE!</v>
      </c>
      <c r="I43" s="6">
        <v>0.25</v>
      </c>
      <c r="J43" s="47">
        <v>0.6020599913279624</v>
      </c>
      <c r="L43" t="e">
        <f t="shared" si="0"/>
        <v>#VALUE!</v>
      </c>
      <c r="M43">
        <f t="shared" si="1"/>
        <v>0</v>
      </c>
      <c r="N43" s="33" t="e">
        <f t="shared" si="2"/>
        <v>#VALUE!</v>
      </c>
      <c r="P43">
        <v>0</v>
      </c>
    </row>
    <row r="44" spans="1:16">
      <c r="A44" s="1">
        <v>0.4</v>
      </c>
      <c r="B44" s="35">
        <v>0.3979400086720376</v>
      </c>
      <c r="C44" s="2">
        <v>0.5</v>
      </c>
      <c r="D44" s="38">
        <v>0.3010299956639812</v>
      </c>
      <c r="E44" s="3" t="s">
        <v>154</v>
      </c>
      <c r="F44" s="41" t="e">
        <v>#VALUE!</v>
      </c>
      <c r="G44" s="4" t="s">
        <v>46</v>
      </c>
      <c r="H44" s="44" t="e">
        <v>#VALUE!</v>
      </c>
      <c r="I44" s="6" t="s">
        <v>46</v>
      </c>
      <c r="J44" s="47" t="e">
        <v>#VALUE!</v>
      </c>
      <c r="L44">
        <f t="shared" si="0"/>
        <v>9.9999999999999978E-2</v>
      </c>
      <c r="M44" t="e">
        <f t="shared" si="1"/>
        <v>#VALUE!</v>
      </c>
      <c r="N44" s="33" t="e">
        <f t="shared" si="2"/>
        <v>#VALUE!</v>
      </c>
      <c r="P44">
        <v>0.1</v>
      </c>
    </row>
    <row r="45" spans="1:16">
      <c r="A45" s="1">
        <v>0.15</v>
      </c>
      <c r="B45" s="35">
        <v>0.82390874094431876</v>
      </c>
      <c r="C45" s="2" t="s">
        <v>46</v>
      </c>
      <c r="D45" s="38" t="e">
        <v>#VALUE!</v>
      </c>
      <c r="E45" s="3">
        <v>0.25</v>
      </c>
      <c r="F45" s="41">
        <v>0.6020599913279624</v>
      </c>
      <c r="G45" s="4" t="s">
        <v>101</v>
      </c>
      <c r="H45" s="44">
        <v>0.3979400086720376</v>
      </c>
      <c r="I45" s="6">
        <v>0.4</v>
      </c>
      <c r="J45" s="47">
        <v>0.3979400086720376</v>
      </c>
      <c r="L45" t="e">
        <f t="shared" si="0"/>
        <v>#VALUE!</v>
      </c>
      <c r="M45">
        <f t="shared" si="1"/>
        <v>0.1</v>
      </c>
      <c r="N45" s="33">
        <f t="shared" si="2"/>
        <v>0.25</v>
      </c>
      <c r="P45">
        <v>0.25</v>
      </c>
    </row>
    <row r="46" spans="1:16">
      <c r="A46" s="1">
        <v>0.2</v>
      </c>
      <c r="B46" s="35">
        <v>0.69897000433601886</v>
      </c>
      <c r="C46" s="2">
        <v>0.3</v>
      </c>
      <c r="D46" s="38">
        <v>0.52287874528033762</v>
      </c>
      <c r="E46" s="3">
        <v>0.3</v>
      </c>
      <c r="F46" s="41">
        <v>0.52287874528033762</v>
      </c>
      <c r="G46" s="5" t="s">
        <v>46</v>
      </c>
      <c r="H46" s="44" t="e">
        <v>#VALUE!</v>
      </c>
      <c r="I46" s="6" t="s">
        <v>46</v>
      </c>
      <c r="J46" s="47" t="e">
        <v>#VALUE!</v>
      </c>
      <c r="L46">
        <f t="shared" si="0"/>
        <v>9.9999999999999978E-2</v>
      </c>
      <c r="M46">
        <f t="shared" si="1"/>
        <v>9.9999999999999978E-2</v>
      </c>
      <c r="N46" s="33" t="e">
        <f t="shared" si="2"/>
        <v>#VALUE!</v>
      </c>
      <c r="P46">
        <v>0.1</v>
      </c>
    </row>
    <row r="47" spans="1:16">
      <c r="A47" s="1">
        <v>0.2</v>
      </c>
      <c r="B47" s="35">
        <v>0.69897000433601886</v>
      </c>
      <c r="C47" s="2">
        <v>0.2</v>
      </c>
      <c r="D47" s="38">
        <v>0.69897000433601886</v>
      </c>
      <c r="E47" s="3" t="s">
        <v>46</v>
      </c>
      <c r="F47" s="41" t="e">
        <v>#VALUE!</v>
      </c>
      <c r="G47" s="4" t="s">
        <v>46</v>
      </c>
      <c r="H47" s="44" t="e">
        <v>#VALUE!</v>
      </c>
      <c r="I47" s="6" t="s">
        <v>46</v>
      </c>
      <c r="J47" s="47" t="e">
        <v>#VALUE!</v>
      </c>
      <c r="L47">
        <f t="shared" si="0"/>
        <v>0</v>
      </c>
      <c r="M47" t="e">
        <f t="shared" si="1"/>
        <v>#VALUE!</v>
      </c>
      <c r="N47" s="33" t="e">
        <f t="shared" si="2"/>
        <v>#VALUE!</v>
      </c>
      <c r="P47">
        <v>0</v>
      </c>
    </row>
    <row r="48" spans="1:16">
      <c r="A48" s="1">
        <v>0.15</v>
      </c>
      <c r="B48" s="35">
        <v>0.82390874094431876</v>
      </c>
      <c r="C48" s="2" t="s">
        <v>358</v>
      </c>
      <c r="D48" s="38" t="e">
        <v>#VALUE!</v>
      </c>
      <c r="E48" s="3" t="s">
        <v>46</v>
      </c>
      <c r="F48" s="41" t="e">
        <v>#VALUE!</v>
      </c>
      <c r="G48" s="4" t="s">
        <v>46</v>
      </c>
      <c r="H48" s="44" t="e">
        <v>#VALUE!</v>
      </c>
      <c r="I48" s="6" t="s">
        <v>46</v>
      </c>
      <c r="J48" s="47" t="e">
        <v>#VALUE!</v>
      </c>
      <c r="L48" t="e">
        <f t="shared" si="0"/>
        <v>#VALUE!</v>
      </c>
      <c r="M48" t="e">
        <f t="shared" si="1"/>
        <v>#VALUE!</v>
      </c>
      <c r="N48" s="33" t="e">
        <f t="shared" si="2"/>
        <v>#VALUE!</v>
      </c>
    </row>
    <row r="49" spans="1:16">
      <c r="A49" s="1">
        <v>0.12</v>
      </c>
      <c r="B49" s="35">
        <v>0.92081875395237522</v>
      </c>
      <c r="C49" s="2">
        <v>0.2</v>
      </c>
      <c r="D49" s="38">
        <v>0.69897000433601886</v>
      </c>
      <c r="E49" s="3">
        <v>0.12</v>
      </c>
      <c r="F49" s="41">
        <v>0.92081875395237522</v>
      </c>
      <c r="G49" s="5" t="s">
        <v>46</v>
      </c>
      <c r="H49" s="44" t="e">
        <v>#VALUE!</v>
      </c>
      <c r="I49" s="6" t="s">
        <v>46</v>
      </c>
      <c r="J49" s="47" t="e">
        <v>#VALUE!</v>
      </c>
      <c r="L49">
        <f t="shared" si="0"/>
        <v>8.0000000000000016E-2</v>
      </c>
      <c r="M49">
        <f t="shared" si="1"/>
        <v>0</v>
      </c>
      <c r="N49" s="33" t="e">
        <f t="shared" si="2"/>
        <v>#VALUE!</v>
      </c>
      <c r="P49">
        <v>0.08</v>
      </c>
    </row>
    <row r="50" spans="1:16">
      <c r="A50" s="1">
        <v>0.12</v>
      </c>
      <c r="B50" s="35">
        <v>0.92081875395237522</v>
      </c>
      <c r="C50" s="2">
        <v>0.15</v>
      </c>
      <c r="D50" s="38">
        <v>0.82390874094431876</v>
      </c>
      <c r="E50" s="3" t="s">
        <v>46</v>
      </c>
      <c r="F50" s="41" t="e">
        <v>#VALUE!</v>
      </c>
      <c r="G50" s="5" t="s">
        <v>46</v>
      </c>
      <c r="H50" s="44" t="e">
        <v>#VALUE!</v>
      </c>
      <c r="I50" s="6" t="s">
        <v>46</v>
      </c>
      <c r="J50" s="47" t="e">
        <v>#VALUE!</v>
      </c>
      <c r="L50">
        <f t="shared" si="0"/>
        <v>0.03</v>
      </c>
      <c r="M50" t="e">
        <f t="shared" si="1"/>
        <v>#VALUE!</v>
      </c>
      <c r="N50" s="33" t="e">
        <f t="shared" si="2"/>
        <v>#VALUE!</v>
      </c>
      <c r="P50">
        <v>0.03</v>
      </c>
    </row>
    <row r="51" spans="1:16">
      <c r="A51" s="1">
        <v>0.3</v>
      </c>
      <c r="B51" s="35">
        <v>0.52287874528033762</v>
      </c>
      <c r="C51" s="2">
        <v>0.6</v>
      </c>
      <c r="D51" s="38">
        <v>0.22184874961635639</v>
      </c>
      <c r="E51" s="3" t="s">
        <v>46</v>
      </c>
      <c r="F51" s="41" t="e">
        <v>#VALUE!</v>
      </c>
      <c r="G51" s="5" t="s">
        <v>46</v>
      </c>
      <c r="H51" s="44" t="e">
        <v>#VALUE!</v>
      </c>
      <c r="I51" s="6">
        <v>0.4</v>
      </c>
      <c r="J51" s="47">
        <v>0.3979400086720376</v>
      </c>
      <c r="L51">
        <f t="shared" si="0"/>
        <v>0.3</v>
      </c>
      <c r="M51" t="e">
        <f t="shared" si="1"/>
        <v>#VALUE!</v>
      </c>
      <c r="N51" s="33" t="e">
        <f t="shared" si="2"/>
        <v>#VALUE!</v>
      </c>
      <c r="P51">
        <v>0.3</v>
      </c>
    </row>
    <row r="52" spans="1:16">
      <c r="A52" s="1">
        <v>0.3</v>
      </c>
      <c r="B52" s="35">
        <v>0.52287874528033762</v>
      </c>
      <c r="C52" s="2">
        <v>0.4</v>
      </c>
      <c r="D52" s="38">
        <v>0.3979400086720376</v>
      </c>
      <c r="E52" s="3" t="s">
        <v>46</v>
      </c>
      <c r="F52" s="41" t="e">
        <v>#VALUE!</v>
      </c>
      <c r="G52" s="5" t="s">
        <v>46</v>
      </c>
      <c r="H52" s="44" t="e">
        <v>#VALUE!</v>
      </c>
      <c r="I52" s="6">
        <v>0.3</v>
      </c>
      <c r="J52" s="47">
        <v>0.52287874528033762</v>
      </c>
      <c r="L52">
        <f t="shared" si="0"/>
        <v>0.10000000000000003</v>
      </c>
      <c r="M52" t="e">
        <f t="shared" si="1"/>
        <v>#VALUE!</v>
      </c>
      <c r="N52" s="33" t="e">
        <f t="shared" si="2"/>
        <v>#VALUE!</v>
      </c>
      <c r="P52">
        <v>0.1</v>
      </c>
    </row>
    <row r="53" spans="1:16">
      <c r="A53" s="1">
        <v>0.5</v>
      </c>
      <c r="B53" s="35">
        <v>0.3010299956639812</v>
      </c>
      <c r="C53" s="2">
        <v>1</v>
      </c>
      <c r="D53" s="38">
        <v>0</v>
      </c>
      <c r="E53" s="3">
        <v>0.8</v>
      </c>
      <c r="F53" s="41">
        <v>9.691001300805642E-2</v>
      </c>
      <c r="G53" s="5">
        <v>0.8</v>
      </c>
      <c r="H53" s="44">
        <v>9.691001300805642E-2</v>
      </c>
      <c r="I53" s="6">
        <v>0.8</v>
      </c>
      <c r="J53" s="47">
        <v>9.691001300805642E-2</v>
      </c>
      <c r="L53">
        <f t="shared" si="0"/>
        <v>0.5</v>
      </c>
      <c r="M53">
        <f t="shared" si="1"/>
        <v>0.30000000000000004</v>
      </c>
      <c r="N53" s="33">
        <f t="shared" si="2"/>
        <v>0.30000000000000004</v>
      </c>
      <c r="P53">
        <v>0.5</v>
      </c>
    </row>
    <row r="54" spans="1:16">
      <c r="A54" s="1">
        <v>0.6</v>
      </c>
      <c r="B54" s="35">
        <v>0.22184874961635639</v>
      </c>
      <c r="C54" s="2">
        <v>1</v>
      </c>
      <c r="D54" s="38">
        <v>0</v>
      </c>
      <c r="E54" s="3">
        <v>0.8</v>
      </c>
      <c r="F54" s="41">
        <v>9.691001300805642E-2</v>
      </c>
      <c r="G54" s="5">
        <v>0.8</v>
      </c>
      <c r="H54" s="44">
        <v>9.691001300805642E-2</v>
      </c>
      <c r="I54" s="6">
        <v>0.8</v>
      </c>
      <c r="J54" s="47">
        <v>9.691001300805642E-2</v>
      </c>
      <c r="L54">
        <f t="shared" si="0"/>
        <v>0.4</v>
      </c>
      <c r="M54">
        <f t="shared" si="1"/>
        <v>0.20000000000000007</v>
      </c>
      <c r="N54" s="33">
        <f t="shared" si="2"/>
        <v>0.20000000000000007</v>
      </c>
      <c r="P54">
        <v>0.4</v>
      </c>
    </row>
    <row r="55" spans="1:16">
      <c r="A55" s="1">
        <v>0.15</v>
      </c>
      <c r="B55" s="35">
        <v>0.82390874094431876</v>
      </c>
      <c r="C55" s="2">
        <v>0.15</v>
      </c>
      <c r="D55" s="38">
        <v>0.82390874094431876</v>
      </c>
      <c r="E55" s="3">
        <v>0.15</v>
      </c>
      <c r="F55" s="41">
        <v>0.82390874094431876</v>
      </c>
      <c r="G55" s="5">
        <v>0.2</v>
      </c>
      <c r="H55" s="44">
        <v>0.69897000433601886</v>
      </c>
      <c r="I55" s="6" t="s">
        <v>46</v>
      </c>
      <c r="J55" s="47" t="e">
        <v>#VALUE!</v>
      </c>
      <c r="L55">
        <f t="shared" si="0"/>
        <v>0</v>
      </c>
      <c r="M55">
        <f t="shared" si="1"/>
        <v>0</v>
      </c>
      <c r="N55" s="33">
        <f t="shared" si="2"/>
        <v>5.0000000000000017E-2</v>
      </c>
      <c r="P55">
        <v>0.05</v>
      </c>
    </row>
    <row r="56" spans="1:16">
      <c r="A56" s="1">
        <v>0.5</v>
      </c>
      <c r="B56" s="35">
        <v>0.3010299956639812</v>
      </c>
      <c r="C56" s="2">
        <v>0.5</v>
      </c>
      <c r="D56" s="38">
        <v>0.3010299956639812</v>
      </c>
      <c r="E56" s="3">
        <v>0.5</v>
      </c>
      <c r="F56" s="41">
        <v>0.3010299956639812</v>
      </c>
      <c r="G56" s="5">
        <v>0.4</v>
      </c>
      <c r="H56" s="44">
        <v>0.3979400086720376</v>
      </c>
      <c r="I56" s="6">
        <v>0.5</v>
      </c>
      <c r="J56" s="47">
        <v>0.3010299956639812</v>
      </c>
      <c r="L56">
        <f t="shared" si="0"/>
        <v>0</v>
      </c>
      <c r="M56">
        <f t="shared" si="1"/>
        <v>0</v>
      </c>
      <c r="N56" s="33">
        <f t="shared" si="2"/>
        <v>-9.9999999999999978E-2</v>
      </c>
      <c r="P56">
        <v>0</v>
      </c>
    </row>
    <row r="57" spans="1:16">
      <c r="A57" s="1">
        <v>0.7</v>
      </c>
      <c r="B57" s="35">
        <v>0.15490195998574319</v>
      </c>
      <c r="C57" s="2">
        <v>0.7</v>
      </c>
      <c r="D57" s="38">
        <v>0.15490195998574319</v>
      </c>
      <c r="E57" s="3">
        <v>0.7</v>
      </c>
      <c r="F57" s="41">
        <v>0.15490195998574319</v>
      </c>
      <c r="G57" s="5">
        <v>0.5</v>
      </c>
      <c r="H57" s="44">
        <v>0.3010299956639812</v>
      </c>
      <c r="I57" s="6">
        <v>0.8</v>
      </c>
      <c r="J57" s="47">
        <v>9.691001300805642E-2</v>
      </c>
      <c r="L57">
        <f t="shared" si="0"/>
        <v>0</v>
      </c>
      <c r="M57">
        <f t="shared" si="1"/>
        <v>0</v>
      </c>
      <c r="N57" s="33">
        <f t="shared" si="2"/>
        <v>-0.19999999999999996</v>
      </c>
      <c r="P57">
        <v>0</v>
      </c>
    </row>
    <row r="58" spans="1:16">
      <c r="A58" s="1">
        <v>0.8</v>
      </c>
      <c r="B58" s="35">
        <v>9.691001300805642E-2</v>
      </c>
      <c r="C58" s="2">
        <v>0.8</v>
      </c>
      <c r="D58" s="38">
        <v>9.691001300805642E-2</v>
      </c>
      <c r="E58" s="3" t="s">
        <v>46</v>
      </c>
      <c r="F58" s="41" t="e">
        <v>#VALUE!</v>
      </c>
      <c r="G58" s="5">
        <v>1.5</v>
      </c>
      <c r="H58" s="44">
        <v>-0.17609125905568127</v>
      </c>
      <c r="I58" s="6" t="s">
        <v>46</v>
      </c>
      <c r="J58" s="47" t="e">
        <v>#VALUE!</v>
      </c>
      <c r="L58">
        <f t="shared" si="0"/>
        <v>0</v>
      </c>
      <c r="M58" t="e">
        <f t="shared" si="1"/>
        <v>#VALUE!</v>
      </c>
      <c r="N58" s="33">
        <f t="shared" si="2"/>
        <v>0.7</v>
      </c>
      <c r="P58">
        <v>0.7</v>
      </c>
    </row>
    <row r="59" spans="1:16">
      <c r="A59" s="1">
        <v>0.25</v>
      </c>
      <c r="B59" s="35">
        <v>0.6020599913279624</v>
      </c>
      <c r="C59" s="2">
        <v>0.25</v>
      </c>
      <c r="D59" s="38">
        <v>0.6020599913279624</v>
      </c>
      <c r="E59" s="3" t="s">
        <v>46</v>
      </c>
      <c r="F59" s="41" t="e">
        <v>#VALUE!</v>
      </c>
      <c r="G59" s="5" t="s">
        <v>46</v>
      </c>
      <c r="H59" s="44" t="e">
        <v>#VALUE!</v>
      </c>
      <c r="I59" s="6" t="s">
        <v>46</v>
      </c>
      <c r="J59" s="47" t="e">
        <v>#VALUE!</v>
      </c>
      <c r="L59">
        <f t="shared" si="0"/>
        <v>0</v>
      </c>
      <c r="M59" t="e">
        <f t="shared" si="1"/>
        <v>#VALUE!</v>
      </c>
      <c r="N59" s="33" t="e">
        <f t="shared" si="2"/>
        <v>#VALUE!</v>
      </c>
      <c r="P59">
        <v>0</v>
      </c>
    </row>
    <row r="60" spans="1:16">
      <c r="A60" s="1">
        <v>0.3</v>
      </c>
      <c r="B60" s="35">
        <v>0.52287874528033762</v>
      </c>
      <c r="C60" s="2">
        <v>0.25</v>
      </c>
      <c r="D60" s="38">
        <v>0.6020599913279624</v>
      </c>
      <c r="E60" s="3">
        <v>0.25</v>
      </c>
      <c r="F60" s="41">
        <v>0.6020599913279624</v>
      </c>
      <c r="G60" s="5" t="s">
        <v>46</v>
      </c>
      <c r="H60" s="44" t="e">
        <v>#VALUE!</v>
      </c>
      <c r="I60" s="12" t="s">
        <v>46</v>
      </c>
      <c r="J60" s="47" t="e">
        <v>#VALUE!</v>
      </c>
      <c r="L60">
        <f t="shared" si="0"/>
        <v>-4.9999999999999989E-2</v>
      </c>
      <c r="M60">
        <f t="shared" si="1"/>
        <v>-4.9999999999999989E-2</v>
      </c>
      <c r="N60" s="33" t="e">
        <f t="shared" si="2"/>
        <v>#VALUE!</v>
      </c>
      <c r="P60">
        <v>-0.05</v>
      </c>
    </row>
    <row r="61" spans="1:16">
      <c r="A61" s="1">
        <v>0.15</v>
      </c>
      <c r="B61" s="35">
        <v>0.82390874094431876</v>
      </c>
      <c r="C61" s="2">
        <v>0.2</v>
      </c>
      <c r="D61" s="38">
        <v>0.69897000433601886</v>
      </c>
      <c r="E61" s="3" t="s">
        <v>46</v>
      </c>
      <c r="F61" s="41" t="e">
        <v>#VALUE!</v>
      </c>
      <c r="G61" s="5" t="s">
        <v>46</v>
      </c>
      <c r="H61" s="44" t="e">
        <v>#VALUE!</v>
      </c>
      <c r="I61" s="6" t="s">
        <v>46</v>
      </c>
      <c r="J61" s="47" t="e">
        <v>#VALUE!</v>
      </c>
      <c r="L61">
        <f t="shared" si="0"/>
        <v>5.0000000000000017E-2</v>
      </c>
      <c r="M61" t="e">
        <f t="shared" si="1"/>
        <v>#VALUE!</v>
      </c>
      <c r="N61" s="33" t="e">
        <f t="shared" si="2"/>
        <v>#VALUE!</v>
      </c>
      <c r="P61">
        <v>0.05</v>
      </c>
    </row>
    <row r="62" spans="1:16">
      <c r="A62" s="1">
        <v>0.15</v>
      </c>
      <c r="B62" s="35">
        <v>0.82390874094431876</v>
      </c>
      <c r="C62" s="2" t="s">
        <v>46</v>
      </c>
      <c r="D62" s="38" t="e">
        <v>#VALUE!</v>
      </c>
      <c r="E62" s="3">
        <v>0.2</v>
      </c>
      <c r="F62" s="41">
        <v>0.69897000433601886</v>
      </c>
      <c r="G62" s="5" t="s">
        <v>46</v>
      </c>
      <c r="H62" s="44" t="e">
        <v>#VALUE!</v>
      </c>
      <c r="I62" s="6">
        <v>0.15</v>
      </c>
      <c r="J62" s="47">
        <v>0.82390874094431876</v>
      </c>
      <c r="L62" t="e">
        <f t="shared" si="0"/>
        <v>#VALUE!</v>
      </c>
      <c r="M62">
        <f t="shared" si="1"/>
        <v>5.0000000000000017E-2</v>
      </c>
      <c r="N62" s="33" t="e">
        <f t="shared" si="2"/>
        <v>#VALUE!</v>
      </c>
      <c r="P62">
        <v>0.05</v>
      </c>
    </row>
    <row r="63" spans="1:16">
      <c r="A63" s="1">
        <v>0.25</v>
      </c>
      <c r="B63" s="35">
        <v>0.6020599913279624</v>
      </c>
      <c r="C63" s="2" t="s">
        <v>46</v>
      </c>
      <c r="D63" s="38" t="e">
        <v>#VALUE!</v>
      </c>
      <c r="E63" s="3">
        <v>0.25</v>
      </c>
      <c r="F63" s="41">
        <v>0.6020599913279624</v>
      </c>
      <c r="G63" s="5">
        <v>0.25</v>
      </c>
      <c r="H63" s="44">
        <v>0.6020599913279624</v>
      </c>
      <c r="I63" s="6">
        <v>0.2</v>
      </c>
      <c r="J63" s="47">
        <v>0.69897000433601886</v>
      </c>
      <c r="L63" t="e">
        <f t="shared" si="0"/>
        <v>#VALUE!</v>
      </c>
      <c r="M63">
        <f t="shared" si="1"/>
        <v>0</v>
      </c>
      <c r="N63" s="33">
        <f t="shared" si="2"/>
        <v>0</v>
      </c>
      <c r="P63">
        <v>0</v>
      </c>
    </row>
    <row r="64" spans="1:16">
      <c r="A64" s="1">
        <v>0.2</v>
      </c>
      <c r="B64" s="35">
        <v>0.69897000433601886</v>
      </c>
      <c r="C64" s="2" t="s">
        <v>46</v>
      </c>
      <c r="D64" s="38" t="e">
        <v>#VALUE!</v>
      </c>
      <c r="E64" s="3" t="s">
        <v>46</v>
      </c>
      <c r="F64" s="41" t="e">
        <v>#VALUE!</v>
      </c>
      <c r="G64" s="5">
        <v>0.25</v>
      </c>
      <c r="H64" s="44">
        <v>0.6020599913279624</v>
      </c>
      <c r="I64" s="6">
        <v>0.25</v>
      </c>
      <c r="J64" s="47">
        <v>0.6020599913279624</v>
      </c>
      <c r="L64" t="e">
        <f t="shared" si="0"/>
        <v>#VALUE!</v>
      </c>
      <c r="M64" t="e">
        <f t="shared" si="1"/>
        <v>#VALUE!</v>
      </c>
      <c r="N64" s="33">
        <f t="shared" si="2"/>
        <v>4.9999999999999989E-2</v>
      </c>
      <c r="P64">
        <v>0.05</v>
      </c>
    </row>
    <row r="65" spans="1:16">
      <c r="A65" s="1">
        <v>0.1</v>
      </c>
      <c r="B65" s="35">
        <v>1</v>
      </c>
      <c r="C65" s="2">
        <v>0.1</v>
      </c>
      <c r="D65" s="38">
        <v>1</v>
      </c>
      <c r="E65" s="3">
        <v>0.1</v>
      </c>
      <c r="F65" s="41">
        <v>1</v>
      </c>
      <c r="G65" s="5">
        <v>0.1</v>
      </c>
      <c r="H65" s="44">
        <v>1</v>
      </c>
      <c r="I65" s="6">
        <v>0.1</v>
      </c>
      <c r="J65" s="47">
        <v>1</v>
      </c>
      <c r="L65">
        <f t="shared" si="0"/>
        <v>0</v>
      </c>
      <c r="M65">
        <f t="shared" si="1"/>
        <v>0</v>
      </c>
      <c r="N65" s="33">
        <f t="shared" si="2"/>
        <v>0</v>
      </c>
      <c r="P65">
        <v>0</v>
      </c>
    </row>
    <row r="66" spans="1:16">
      <c r="A66" s="1">
        <v>0.3</v>
      </c>
      <c r="B66" s="35">
        <v>0.52287874528033762</v>
      </c>
      <c r="C66" s="2">
        <v>0.6</v>
      </c>
      <c r="D66" s="38">
        <v>0.22184874961635639</v>
      </c>
      <c r="E66" s="3" t="s">
        <v>358</v>
      </c>
      <c r="F66" s="41" t="e">
        <v>#VALUE!</v>
      </c>
      <c r="G66" s="5">
        <v>0.6</v>
      </c>
      <c r="H66" s="44">
        <v>0.22184874961635639</v>
      </c>
      <c r="I66" s="6" t="s">
        <v>379</v>
      </c>
      <c r="J66" s="47" t="e">
        <v>#VALUE!</v>
      </c>
      <c r="L66">
        <f t="shared" si="0"/>
        <v>0.3</v>
      </c>
      <c r="M66" t="e">
        <f t="shared" si="1"/>
        <v>#VALUE!</v>
      </c>
      <c r="N66" s="33">
        <f t="shared" si="2"/>
        <v>0.3</v>
      </c>
      <c r="P66">
        <v>0.3</v>
      </c>
    </row>
    <row r="67" spans="1:16">
      <c r="A67" s="1">
        <v>0.6</v>
      </c>
      <c r="B67" s="35">
        <v>0.22184874961635639</v>
      </c>
      <c r="C67" s="2">
        <v>1</v>
      </c>
      <c r="D67" s="38">
        <v>0</v>
      </c>
      <c r="E67" s="3">
        <v>1</v>
      </c>
      <c r="F67" s="41">
        <v>0</v>
      </c>
      <c r="G67" s="5">
        <v>1</v>
      </c>
      <c r="H67" s="44">
        <v>0</v>
      </c>
      <c r="I67" s="6">
        <v>1</v>
      </c>
      <c r="J67" s="47">
        <v>0</v>
      </c>
      <c r="L67">
        <f t="shared" ref="L67:L118" si="3">C67-A67</f>
        <v>0.4</v>
      </c>
      <c r="M67">
        <f t="shared" ref="M67:M118" si="4">E67-A67</f>
        <v>0.4</v>
      </c>
      <c r="N67" s="33">
        <f t="shared" ref="N67:N118" si="5">G67-A67</f>
        <v>0.4</v>
      </c>
      <c r="P67">
        <v>0.4</v>
      </c>
    </row>
    <row r="68" spans="1:16">
      <c r="A68" s="1">
        <v>1</v>
      </c>
      <c r="B68" s="35">
        <v>0</v>
      </c>
      <c r="C68" s="2">
        <v>0.6</v>
      </c>
      <c r="D68" s="38">
        <v>0.22184874961635639</v>
      </c>
      <c r="E68" s="3">
        <v>0.8</v>
      </c>
      <c r="F68" s="41">
        <v>9.691001300805642E-2</v>
      </c>
      <c r="G68" s="5">
        <v>1.2</v>
      </c>
      <c r="H68" s="44">
        <v>-7.9181246047624804E-2</v>
      </c>
      <c r="I68" s="6">
        <v>1</v>
      </c>
      <c r="J68" s="47">
        <v>0</v>
      </c>
      <c r="L68">
        <f t="shared" si="3"/>
        <v>-0.4</v>
      </c>
      <c r="M68">
        <f t="shared" si="4"/>
        <v>-0.19999999999999996</v>
      </c>
      <c r="N68" s="33">
        <f t="shared" si="5"/>
        <v>0.19999999999999996</v>
      </c>
      <c r="P68">
        <v>0.2</v>
      </c>
    </row>
    <row r="69" spans="1:16">
      <c r="A69" s="1">
        <v>0.3</v>
      </c>
      <c r="B69" s="35">
        <v>0.52287874528033762</v>
      </c>
      <c r="C69" s="2">
        <v>0.4</v>
      </c>
      <c r="D69" s="38">
        <v>0.3979400086720376</v>
      </c>
      <c r="E69" s="3">
        <v>0.8</v>
      </c>
      <c r="F69" s="41">
        <v>9.691001300805642E-2</v>
      </c>
      <c r="G69" s="5">
        <v>1</v>
      </c>
      <c r="H69" s="44">
        <v>0</v>
      </c>
      <c r="I69" s="6">
        <v>0.8</v>
      </c>
      <c r="J69" s="47">
        <v>9.691001300805642E-2</v>
      </c>
      <c r="L69">
        <f t="shared" si="3"/>
        <v>0.10000000000000003</v>
      </c>
      <c r="M69">
        <f t="shared" si="4"/>
        <v>0.5</v>
      </c>
      <c r="N69" s="33">
        <f t="shared" si="5"/>
        <v>0.7</v>
      </c>
      <c r="P69">
        <v>0.5</v>
      </c>
    </row>
    <row r="70" spans="1:16">
      <c r="A70" s="1">
        <v>0.3</v>
      </c>
      <c r="B70" s="35">
        <v>0.52287874528033762</v>
      </c>
      <c r="C70" s="2">
        <v>1.5</v>
      </c>
      <c r="D70" s="38">
        <v>-0.17609125905568127</v>
      </c>
      <c r="E70" s="3">
        <v>1.2</v>
      </c>
      <c r="F70" s="41">
        <v>-7.9181246047624804E-2</v>
      </c>
      <c r="G70" s="5">
        <v>0.8</v>
      </c>
      <c r="H70" s="44">
        <v>9.691001300805642E-2</v>
      </c>
      <c r="I70" s="6" t="s">
        <v>519</v>
      </c>
      <c r="J70" s="47" t="e">
        <v>#VALUE!</v>
      </c>
      <c r="L70">
        <f t="shared" si="3"/>
        <v>1.2</v>
      </c>
      <c r="M70">
        <f t="shared" si="4"/>
        <v>0.89999999999999991</v>
      </c>
      <c r="N70" s="33">
        <f t="shared" si="5"/>
        <v>0.5</v>
      </c>
      <c r="P70">
        <v>1.2</v>
      </c>
    </row>
    <row r="71" spans="1:16">
      <c r="A71" s="1">
        <v>0.5</v>
      </c>
      <c r="B71" s="35">
        <v>0.3010299956639812</v>
      </c>
      <c r="C71" s="2">
        <v>1</v>
      </c>
      <c r="D71" s="38">
        <v>0</v>
      </c>
      <c r="E71" s="3">
        <v>0.8</v>
      </c>
      <c r="F71" s="41">
        <v>9.691001300805642E-2</v>
      </c>
      <c r="G71" s="5">
        <v>0.8</v>
      </c>
      <c r="H71" s="44">
        <v>9.691001300805642E-2</v>
      </c>
      <c r="I71" s="6">
        <v>0.8</v>
      </c>
      <c r="J71" s="47">
        <v>9.691001300805642E-2</v>
      </c>
      <c r="L71">
        <f t="shared" si="3"/>
        <v>0.5</v>
      </c>
      <c r="M71">
        <f t="shared" si="4"/>
        <v>0.30000000000000004</v>
      </c>
      <c r="N71" s="33">
        <f t="shared" si="5"/>
        <v>0.30000000000000004</v>
      </c>
      <c r="P71">
        <v>0.5</v>
      </c>
    </row>
    <row r="72" spans="1:16">
      <c r="A72" s="1">
        <v>0.4</v>
      </c>
      <c r="B72" s="35">
        <v>0.3979400086720376</v>
      </c>
      <c r="C72" s="2">
        <v>0.6</v>
      </c>
      <c r="D72" s="38">
        <v>0.22184874961635639</v>
      </c>
      <c r="E72" s="3">
        <v>0.5</v>
      </c>
      <c r="F72" s="41">
        <v>0.3010299956639812</v>
      </c>
      <c r="G72" s="5">
        <v>0.4</v>
      </c>
      <c r="H72" s="44">
        <v>0.3979400086720376</v>
      </c>
      <c r="I72" s="6" t="s">
        <v>46</v>
      </c>
      <c r="J72" s="47" t="e">
        <v>#VALUE!</v>
      </c>
      <c r="L72">
        <f t="shared" si="3"/>
        <v>0.19999999999999996</v>
      </c>
      <c r="M72">
        <f t="shared" si="4"/>
        <v>9.9999999999999978E-2</v>
      </c>
      <c r="N72" s="33">
        <f t="shared" si="5"/>
        <v>0</v>
      </c>
      <c r="P72">
        <v>0.2</v>
      </c>
    </row>
    <row r="73" spans="1:16">
      <c r="A73" s="1">
        <v>0.4</v>
      </c>
      <c r="B73" s="35">
        <v>0.3979400086720376</v>
      </c>
      <c r="C73" s="2">
        <v>0.4</v>
      </c>
      <c r="D73" s="38">
        <v>0.3979400086720376</v>
      </c>
      <c r="E73" s="3" t="s">
        <v>46</v>
      </c>
      <c r="F73" s="41" t="e">
        <v>#VALUE!</v>
      </c>
      <c r="G73" s="5" t="s">
        <v>358</v>
      </c>
      <c r="H73" s="44" t="e">
        <v>#VALUE!</v>
      </c>
      <c r="I73" s="6" t="s">
        <v>358</v>
      </c>
      <c r="J73" s="47" t="e">
        <v>#VALUE!</v>
      </c>
      <c r="L73">
        <f t="shared" si="3"/>
        <v>0</v>
      </c>
      <c r="M73" t="e">
        <f t="shared" si="4"/>
        <v>#VALUE!</v>
      </c>
      <c r="N73" s="33" t="e">
        <f t="shared" si="5"/>
        <v>#VALUE!</v>
      </c>
      <c r="P73">
        <v>0</v>
      </c>
    </row>
    <row r="74" spans="1:16">
      <c r="A74" s="1">
        <v>0.1</v>
      </c>
      <c r="B74" s="35">
        <v>1</v>
      </c>
      <c r="C74" s="2" t="s">
        <v>46</v>
      </c>
      <c r="D74" s="38" t="e">
        <v>#VALUE!</v>
      </c>
      <c r="E74" s="3" t="s">
        <v>46</v>
      </c>
      <c r="F74" s="41" t="e">
        <v>#VALUE!</v>
      </c>
      <c r="G74" s="5">
        <v>0.12</v>
      </c>
      <c r="H74" s="44">
        <v>0.92081875395237522</v>
      </c>
      <c r="I74" s="6">
        <v>0.15</v>
      </c>
      <c r="J74" s="47">
        <v>0.82390874094431876</v>
      </c>
      <c r="L74" t="e">
        <f t="shared" si="3"/>
        <v>#VALUE!</v>
      </c>
      <c r="M74" t="e">
        <f t="shared" si="4"/>
        <v>#VALUE!</v>
      </c>
      <c r="N74" s="33">
        <f t="shared" si="5"/>
        <v>1.999999999999999E-2</v>
      </c>
      <c r="P74">
        <v>0.02</v>
      </c>
    </row>
    <row r="75" spans="1:16">
      <c r="A75" s="1">
        <v>0.2</v>
      </c>
      <c r="B75" s="35">
        <v>0.69897000433601886</v>
      </c>
      <c r="C75" s="2" t="s">
        <v>46</v>
      </c>
      <c r="D75" s="38" t="e">
        <v>#VALUE!</v>
      </c>
      <c r="E75" s="3">
        <v>0.2</v>
      </c>
      <c r="F75" s="41">
        <v>0.69897000433601886</v>
      </c>
      <c r="G75" s="5">
        <v>0.15</v>
      </c>
      <c r="H75" s="44">
        <v>0.82390874094431876</v>
      </c>
      <c r="I75" s="6">
        <v>0.2</v>
      </c>
      <c r="J75" s="47">
        <v>0.69897000433601886</v>
      </c>
      <c r="L75" t="e">
        <f t="shared" si="3"/>
        <v>#VALUE!</v>
      </c>
      <c r="M75">
        <f t="shared" si="4"/>
        <v>0</v>
      </c>
      <c r="N75" s="33">
        <f t="shared" si="5"/>
        <v>-5.0000000000000017E-2</v>
      </c>
      <c r="P75">
        <v>0</v>
      </c>
    </row>
    <row r="76" spans="1:16">
      <c r="A76" s="1">
        <v>0.25</v>
      </c>
      <c r="B76" s="35">
        <v>0.6020599913279624</v>
      </c>
      <c r="C76" s="2">
        <v>0.4</v>
      </c>
      <c r="D76" s="38">
        <v>0.3979400086720376</v>
      </c>
      <c r="E76" s="3">
        <v>0.3</v>
      </c>
      <c r="F76" s="41">
        <v>0.52287874528033762</v>
      </c>
      <c r="G76" s="5">
        <v>0.5</v>
      </c>
      <c r="H76" s="44">
        <v>0.3010299956639812</v>
      </c>
      <c r="I76" s="6" t="s">
        <v>46</v>
      </c>
      <c r="J76" s="47" t="e">
        <v>#VALUE!</v>
      </c>
      <c r="L76">
        <f t="shared" si="3"/>
        <v>0.15000000000000002</v>
      </c>
      <c r="M76">
        <f t="shared" si="4"/>
        <v>4.9999999999999989E-2</v>
      </c>
      <c r="N76" s="33">
        <f t="shared" si="5"/>
        <v>0.25</v>
      </c>
      <c r="P76">
        <v>0.15</v>
      </c>
    </row>
    <row r="77" spans="1:16">
      <c r="A77" s="1">
        <v>0.3</v>
      </c>
      <c r="B77" s="35">
        <v>0.52287874528033762</v>
      </c>
      <c r="C77" s="2">
        <v>0.6</v>
      </c>
      <c r="D77" s="38">
        <v>0.22184874961635639</v>
      </c>
      <c r="E77" s="3">
        <v>0.5</v>
      </c>
      <c r="F77" s="41">
        <v>0.3010299956639812</v>
      </c>
      <c r="G77" s="5">
        <v>0.4</v>
      </c>
      <c r="H77" s="44">
        <v>0.3979400086720376</v>
      </c>
      <c r="I77" s="6" t="s">
        <v>358</v>
      </c>
      <c r="J77" s="47" t="e">
        <v>#VALUE!</v>
      </c>
      <c r="L77">
        <f t="shared" si="3"/>
        <v>0.3</v>
      </c>
      <c r="M77">
        <f t="shared" si="4"/>
        <v>0.2</v>
      </c>
      <c r="N77" s="33">
        <f t="shared" si="5"/>
        <v>0.10000000000000003</v>
      </c>
      <c r="P77">
        <v>0.3</v>
      </c>
    </row>
    <row r="78" spans="1:16">
      <c r="A78" s="1">
        <v>0.6</v>
      </c>
      <c r="B78" s="35">
        <v>0.22184874961635639</v>
      </c>
      <c r="C78" s="2">
        <v>0.6</v>
      </c>
      <c r="D78" s="38">
        <v>0.22184874961635639</v>
      </c>
      <c r="E78" s="3">
        <v>1</v>
      </c>
      <c r="F78" s="41">
        <v>0</v>
      </c>
      <c r="G78" s="5">
        <v>0.8</v>
      </c>
      <c r="H78" s="44">
        <v>9.691001300805642E-2</v>
      </c>
      <c r="I78" s="6">
        <v>0.8</v>
      </c>
      <c r="J78" s="47">
        <v>9.691001300805642E-2</v>
      </c>
      <c r="L78">
        <f t="shared" si="3"/>
        <v>0</v>
      </c>
      <c r="M78">
        <f t="shared" si="4"/>
        <v>0.4</v>
      </c>
      <c r="N78" s="33">
        <f t="shared" si="5"/>
        <v>0.20000000000000007</v>
      </c>
      <c r="P78">
        <v>0.4</v>
      </c>
    </row>
    <row r="79" spans="1:16">
      <c r="A79" s="1">
        <v>0.6</v>
      </c>
      <c r="B79" s="35">
        <v>0.22184874961635639</v>
      </c>
      <c r="C79" s="2">
        <v>0.8</v>
      </c>
      <c r="D79" s="38">
        <v>9.691001300805642E-2</v>
      </c>
      <c r="E79" s="3" t="s">
        <v>46</v>
      </c>
      <c r="F79" s="41" t="e">
        <v>#VALUE!</v>
      </c>
      <c r="G79" s="5" t="s">
        <v>46</v>
      </c>
      <c r="H79" s="44" t="e">
        <v>#VALUE!</v>
      </c>
      <c r="I79" s="6">
        <v>1</v>
      </c>
      <c r="J79" s="47">
        <v>0</v>
      </c>
      <c r="L79">
        <f t="shared" si="3"/>
        <v>0.20000000000000007</v>
      </c>
      <c r="M79" t="e">
        <f t="shared" si="4"/>
        <v>#VALUE!</v>
      </c>
      <c r="N79" s="33" t="e">
        <f t="shared" si="5"/>
        <v>#VALUE!</v>
      </c>
      <c r="P79">
        <v>0.3</v>
      </c>
    </row>
    <row r="80" spans="1:16">
      <c r="A80" s="1">
        <v>0.4</v>
      </c>
      <c r="B80" s="35">
        <v>0.3979400086720376</v>
      </c>
      <c r="C80" s="2">
        <v>0.8</v>
      </c>
      <c r="D80" s="38">
        <v>9.691001300805642E-2</v>
      </c>
      <c r="E80" s="3" t="s">
        <v>358</v>
      </c>
      <c r="F80" s="41" t="e">
        <v>#VALUE!</v>
      </c>
      <c r="G80" s="5">
        <v>0.6</v>
      </c>
      <c r="H80" s="44">
        <v>0.22184874961635639</v>
      </c>
      <c r="I80" s="6" t="s">
        <v>46</v>
      </c>
      <c r="J80" s="47" t="e">
        <v>#VALUE!</v>
      </c>
      <c r="L80">
        <f t="shared" si="3"/>
        <v>0.4</v>
      </c>
      <c r="M80" t="e">
        <f t="shared" si="4"/>
        <v>#VALUE!</v>
      </c>
      <c r="N80" s="33">
        <f t="shared" si="5"/>
        <v>0.19999999999999996</v>
      </c>
      <c r="P80">
        <v>0.4</v>
      </c>
    </row>
    <row r="81" spans="1:16">
      <c r="A81" s="1">
        <v>0.5</v>
      </c>
      <c r="B81" s="35">
        <v>0.3010299956639812</v>
      </c>
      <c r="C81" s="2" t="s">
        <v>46</v>
      </c>
      <c r="D81" s="38" t="e">
        <v>#VALUE!</v>
      </c>
      <c r="E81" s="3" t="s">
        <v>46</v>
      </c>
      <c r="F81" s="41" t="e">
        <v>#VALUE!</v>
      </c>
      <c r="G81" s="5">
        <v>0.8</v>
      </c>
      <c r="H81" s="44">
        <v>9.691001300805642E-2</v>
      </c>
      <c r="I81" s="6">
        <v>1.2</v>
      </c>
      <c r="J81" s="47">
        <v>-7.9181246047624804E-2</v>
      </c>
      <c r="L81" t="e">
        <f t="shared" si="3"/>
        <v>#VALUE!</v>
      </c>
      <c r="M81" t="e">
        <f t="shared" si="4"/>
        <v>#VALUE!</v>
      </c>
      <c r="N81" s="33">
        <f t="shared" si="5"/>
        <v>0.30000000000000004</v>
      </c>
      <c r="P81">
        <v>0.3</v>
      </c>
    </row>
    <row r="82" spans="1:16">
      <c r="A82" s="1">
        <v>0.5</v>
      </c>
      <c r="B82" s="35">
        <v>0.3010299956639812</v>
      </c>
      <c r="C82" s="2">
        <v>0.5</v>
      </c>
      <c r="D82" s="38">
        <v>0.3010299956639812</v>
      </c>
      <c r="E82" s="3" t="s">
        <v>46</v>
      </c>
      <c r="F82" s="41" t="e">
        <v>#VALUE!</v>
      </c>
      <c r="G82" s="5">
        <v>0.8</v>
      </c>
      <c r="H82" s="44">
        <v>9.691001300805642E-2</v>
      </c>
      <c r="I82" s="6">
        <v>0.8</v>
      </c>
      <c r="J82" s="47">
        <v>9.691001300805642E-2</v>
      </c>
      <c r="L82">
        <f t="shared" si="3"/>
        <v>0</v>
      </c>
      <c r="M82" t="e">
        <f t="shared" si="4"/>
        <v>#VALUE!</v>
      </c>
      <c r="N82" s="33">
        <f t="shared" si="5"/>
        <v>0.30000000000000004</v>
      </c>
      <c r="P82">
        <v>0.3</v>
      </c>
    </row>
    <row r="83" spans="1:16">
      <c r="A83" s="1">
        <v>0.5</v>
      </c>
      <c r="B83" s="35">
        <v>0.3010299956639812</v>
      </c>
      <c r="C83" s="2">
        <v>0.5</v>
      </c>
      <c r="D83" s="38">
        <v>0.3010299956639812</v>
      </c>
      <c r="E83" s="3" t="s">
        <v>358</v>
      </c>
      <c r="F83" s="41" t="e">
        <v>#VALUE!</v>
      </c>
      <c r="G83" s="5">
        <v>0.4</v>
      </c>
      <c r="H83" s="44">
        <v>0.3979400086720376</v>
      </c>
      <c r="I83" s="6" t="s">
        <v>520</v>
      </c>
      <c r="J83" s="47" t="e">
        <v>#VALUE!</v>
      </c>
      <c r="L83">
        <f t="shared" si="3"/>
        <v>0</v>
      </c>
      <c r="M83" t="e">
        <f t="shared" si="4"/>
        <v>#VALUE!</v>
      </c>
      <c r="N83" s="33">
        <f t="shared" si="5"/>
        <v>-9.9999999999999978E-2</v>
      </c>
      <c r="P83">
        <v>0</v>
      </c>
    </row>
    <row r="84" spans="1:16">
      <c r="A84" s="1">
        <v>0.5</v>
      </c>
      <c r="B84" s="35">
        <v>0.3010299956639812</v>
      </c>
      <c r="C84" s="2" t="s">
        <v>46</v>
      </c>
      <c r="D84" s="38" t="e">
        <v>#VALUE!</v>
      </c>
      <c r="E84" s="3">
        <v>0.2</v>
      </c>
      <c r="F84" s="41">
        <v>0.69897000433601886</v>
      </c>
      <c r="G84" s="5">
        <v>0.5</v>
      </c>
      <c r="H84" s="44">
        <v>0.3010299956639812</v>
      </c>
      <c r="I84" s="6">
        <v>0.3</v>
      </c>
      <c r="J84" s="47">
        <v>0.52287874528033762</v>
      </c>
      <c r="L84" t="e">
        <f t="shared" si="3"/>
        <v>#VALUE!</v>
      </c>
      <c r="M84">
        <f t="shared" si="4"/>
        <v>-0.3</v>
      </c>
      <c r="N84" s="33">
        <f t="shared" si="5"/>
        <v>0</v>
      </c>
      <c r="P84">
        <v>0</v>
      </c>
    </row>
    <row r="85" spans="1:16" s="28" customFormat="1">
      <c r="A85" s="24">
        <v>0.6</v>
      </c>
      <c r="B85" s="36">
        <v>0.22184874961635639</v>
      </c>
      <c r="C85" s="29">
        <v>0.6</v>
      </c>
      <c r="D85" s="39">
        <v>0.22184874961635639</v>
      </c>
      <c r="E85" s="30">
        <v>0.6</v>
      </c>
      <c r="F85" s="42">
        <v>0.22184874961635639</v>
      </c>
      <c r="G85" s="31" t="s">
        <v>46</v>
      </c>
      <c r="H85" s="45" t="e">
        <v>#VALUE!</v>
      </c>
      <c r="I85" s="32">
        <v>0.6</v>
      </c>
      <c r="J85" s="48">
        <v>0.22184874961635639</v>
      </c>
      <c r="L85">
        <f t="shared" si="3"/>
        <v>0</v>
      </c>
      <c r="M85">
        <f t="shared" si="4"/>
        <v>0</v>
      </c>
      <c r="N85" s="33" t="e">
        <f t="shared" si="5"/>
        <v>#VALUE!</v>
      </c>
      <c r="P85" s="28">
        <v>0</v>
      </c>
    </row>
    <row r="86" spans="1:16">
      <c r="A86" s="1">
        <v>0.7</v>
      </c>
      <c r="B86" s="35">
        <v>0.15490195998574319</v>
      </c>
      <c r="C86" s="2">
        <v>0.7</v>
      </c>
      <c r="D86" s="38">
        <v>0.15490195998574319</v>
      </c>
      <c r="E86" s="3">
        <v>0.8</v>
      </c>
      <c r="F86" s="41">
        <v>9.691001300805642E-2</v>
      </c>
      <c r="G86" s="5">
        <v>0.4</v>
      </c>
      <c r="H86" s="44">
        <v>0.3979400086720376</v>
      </c>
      <c r="I86" s="6">
        <v>0.4</v>
      </c>
      <c r="J86" s="47">
        <v>0.3979400086720376</v>
      </c>
      <c r="L86">
        <f t="shared" si="3"/>
        <v>0</v>
      </c>
      <c r="M86">
        <f t="shared" si="4"/>
        <v>0.10000000000000009</v>
      </c>
      <c r="N86" s="33">
        <f t="shared" si="5"/>
        <v>-0.29999999999999993</v>
      </c>
      <c r="P86" s="83">
        <v>0</v>
      </c>
    </row>
    <row r="87" spans="1:16">
      <c r="A87" s="1">
        <v>0.3</v>
      </c>
      <c r="B87" s="35">
        <v>0.52287874528033762</v>
      </c>
      <c r="C87" s="2" t="s">
        <v>46</v>
      </c>
      <c r="D87" s="38" t="e">
        <v>#VALUE!</v>
      </c>
      <c r="E87" s="3">
        <v>0.2</v>
      </c>
      <c r="F87" s="41">
        <v>0.69897000433601886</v>
      </c>
      <c r="G87" s="5">
        <v>0.3</v>
      </c>
      <c r="H87" s="44">
        <v>0.52287874528033762</v>
      </c>
      <c r="I87" s="6">
        <v>0.12</v>
      </c>
      <c r="J87" s="47">
        <v>0.92081875395237522</v>
      </c>
      <c r="L87" t="e">
        <f t="shared" si="3"/>
        <v>#VALUE!</v>
      </c>
      <c r="M87">
        <f t="shared" si="4"/>
        <v>-9.9999999999999978E-2</v>
      </c>
      <c r="N87" s="33">
        <f t="shared" si="5"/>
        <v>0</v>
      </c>
      <c r="P87" s="83">
        <v>0</v>
      </c>
    </row>
    <row r="88" spans="1:16">
      <c r="A88" s="1">
        <v>0.15</v>
      </c>
      <c r="B88" s="35">
        <v>0.82390874094431876</v>
      </c>
      <c r="C88" s="2" t="s">
        <v>46</v>
      </c>
      <c r="D88" s="38" t="e">
        <v>#VALUE!</v>
      </c>
      <c r="E88" s="3" t="s">
        <v>46</v>
      </c>
      <c r="F88" s="41" t="e">
        <v>#VALUE!</v>
      </c>
      <c r="G88" s="5">
        <v>0.1</v>
      </c>
      <c r="H88" s="44">
        <v>1</v>
      </c>
      <c r="I88" s="6">
        <v>0.2</v>
      </c>
      <c r="J88" s="47">
        <v>0.69897000433601886</v>
      </c>
      <c r="L88" t="e">
        <f t="shared" si="3"/>
        <v>#VALUE!</v>
      </c>
      <c r="M88" t="e">
        <f t="shared" si="4"/>
        <v>#VALUE!</v>
      </c>
      <c r="N88" s="33">
        <f t="shared" si="5"/>
        <v>-4.9999999999999989E-2</v>
      </c>
      <c r="P88" s="83">
        <v>-0.05</v>
      </c>
    </row>
    <row r="89" spans="1:16">
      <c r="A89" s="1">
        <v>0.15</v>
      </c>
      <c r="B89" s="35">
        <v>0.82390874094431876</v>
      </c>
      <c r="C89" s="2" t="s">
        <v>46</v>
      </c>
      <c r="D89" s="38" t="e">
        <v>#VALUE!</v>
      </c>
      <c r="E89" s="3" t="s">
        <v>46</v>
      </c>
      <c r="F89" s="41" t="e">
        <v>#VALUE!</v>
      </c>
      <c r="G89" s="5">
        <v>0.15</v>
      </c>
      <c r="H89" s="44">
        <v>0.82390874094431876</v>
      </c>
      <c r="I89" s="6">
        <v>0.12</v>
      </c>
      <c r="J89" s="47">
        <v>0.92081875395237522</v>
      </c>
      <c r="L89" t="e">
        <f t="shared" si="3"/>
        <v>#VALUE!</v>
      </c>
      <c r="M89" t="e">
        <f t="shared" si="4"/>
        <v>#VALUE!</v>
      </c>
      <c r="N89" s="33">
        <f t="shared" si="5"/>
        <v>0</v>
      </c>
      <c r="P89" s="83">
        <v>0</v>
      </c>
    </row>
    <row r="90" spans="1:16">
      <c r="A90" s="1">
        <v>0.15</v>
      </c>
      <c r="B90" s="35">
        <v>0.82390874094431876</v>
      </c>
      <c r="C90" s="2">
        <v>0.4</v>
      </c>
      <c r="D90" s="38">
        <v>0.3979400086720376</v>
      </c>
      <c r="E90" s="3">
        <v>0.4</v>
      </c>
      <c r="F90" s="41">
        <v>0.3979400086720376</v>
      </c>
      <c r="G90" s="5" t="s">
        <v>46</v>
      </c>
      <c r="H90" s="44" t="e">
        <v>#VALUE!</v>
      </c>
      <c r="I90" s="6">
        <v>0.4</v>
      </c>
      <c r="J90" s="47">
        <v>0.3979400086720376</v>
      </c>
      <c r="L90">
        <f t="shared" si="3"/>
        <v>0.25</v>
      </c>
      <c r="M90">
        <f t="shared" si="4"/>
        <v>0.25</v>
      </c>
      <c r="N90" s="33" t="e">
        <f t="shared" si="5"/>
        <v>#VALUE!</v>
      </c>
      <c r="P90" s="83">
        <v>0.25</v>
      </c>
    </row>
    <row r="91" spans="1:16">
      <c r="A91" s="1">
        <v>0.25</v>
      </c>
      <c r="B91" s="35">
        <v>0.6020599913279624</v>
      </c>
      <c r="C91" s="2" t="s">
        <v>46</v>
      </c>
      <c r="D91" s="38" t="e">
        <v>#VALUE!</v>
      </c>
      <c r="E91" s="3" t="s">
        <v>46</v>
      </c>
      <c r="F91" s="41" t="e">
        <v>#VALUE!</v>
      </c>
      <c r="G91" s="5">
        <v>0.25</v>
      </c>
      <c r="H91" s="44">
        <v>0.6020599913279624</v>
      </c>
      <c r="I91" s="6">
        <v>0.25</v>
      </c>
      <c r="J91" s="47">
        <v>0.6020599913279624</v>
      </c>
      <c r="L91" t="e">
        <f t="shared" si="3"/>
        <v>#VALUE!</v>
      </c>
      <c r="M91" t="e">
        <f t="shared" si="4"/>
        <v>#VALUE!</v>
      </c>
      <c r="N91" s="33">
        <f t="shared" si="5"/>
        <v>0</v>
      </c>
      <c r="P91" s="83">
        <v>0</v>
      </c>
    </row>
    <row r="92" spans="1:16">
      <c r="A92" s="1">
        <v>0.3</v>
      </c>
      <c r="B92" s="35">
        <v>0.52287874528033762</v>
      </c>
      <c r="C92" s="2">
        <v>0.5</v>
      </c>
      <c r="D92" s="38">
        <v>0.3010299956639812</v>
      </c>
      <c r="E92" s="3" t="s">
        <v>46</v>
      </c>
      <c r="F92" s="41" t="e">
        <v>#VALUE!</v>
      </c>
      <c r="G92" s="5">
        <v>0.5</v>
      </c>
      <c r="H92" s="44">
        <v>0.3010299956639812</v>
      </c>
      <c r="I92" s="6">
        <v>0.6</v>
      </c>
      <c r="J92" s="47">
        <v>0.22184874961635639</v>
      </c>
      <c r="L92">
        <f t="shared" si="3"/>
        <v>0.2</v>
      </c>
      <c r="M92" t="e">
        <f t="shared" si="4"/>
        <v>#VALUE!</v>
      </c>
      <c r="N92" s="33">
        <f t="shared" si="5"/>
        <v>0.2</v>
      </c>
      <c r="P92" s="83">
        <v>0.2</v>
      </c>
    </row>
    <row r="93" spans="1:16">
      <c r="A93" s="1">
        <v>0.3</v>
      </c>
      <c r="B93" s="35">
        <v>0.52287874528033762</v>
      </c>
      <c r="C93" s="2">
        <v>0.3</v>
      </c>
      <c r="D93" s="38">
        <v>0.52287874528033762</v>
      </c>
      <c r="E93" s="3">
        <v>0.4</v>
      </c>
      <c r="F93" s="41">
        <v>0.3979400086720376</v>
      </c>
      <c r="G93" s="5" t="s">
        <v>46</v>
      </c>
      <c r="H93" s="44" t="e">
        <v>#VALUE!</v>
      </c>
      <c r="I93" s="6" t="s">
        <v>46</v>
      </c>
      <c r="J93" s="47" t="e">
        <v>#VALUE!</v>
      </c>
      <c r="L93">
        <f t="shared" si="3"/>
        <v>0</v>
      </c>
      <c r="M93">
        <f t="shared" si="4"/>
        <v>0.10000000000000003</v>
      </c>
      <c r="N93" s="33" t="e">
        <f t="shared" si="5"/>
        <v>#VALUE!</v>
      </c>
      <c r="P93" s="83">
        <v>0.1</v>
      </c>
    </row>
    <row r="94" spans="1:16">
      <c r="A94" s="1">
        <v>0.1</v>
      </c>
      <c r="B94" s="35">
        <v>1</v>
      </c>
      <c r="C94" s="2" t="s">
        <v>358</v>
      </c>
      <c r="D94" s="38" t="e">
        <v>#VALUE!</v>
      </c>
      <c r="E94" s="3">
        <v>0.12</v>
      </c>
      <c r="F94" s="41">
        <v>0.92081875395237522</v>
      </c>
      <c r="G94" s="5">
        <v>0.2</v>
      </c>
      <c r="H94" s="44">
        <v>0.69897000433601886</v>
      </c>
      <c r="I94" s="6">
        <v>0.15</v>
      </c>
      <c r="J94" s="47">
        <v>0.82390874094431876</v>
      </c>
      <c r="L94" t="e">
        <f t="shared" si="3"/>
        <v>#VALUE!</v>
      </c>
      <c r="M94">
        <f t="shared" si="4"/>
        <v>1.999999999999999E-2</v>
      </c>
      <c r="N94" s="33">
        <f t="shared" si="5"/>
        <v>0.1</v>
      </c>
      <c r="P94" s="83">
        <v>0.1</v>
      </c>
    </row>
    <row r="95" spans="1:16">
      <c r="A95" s="1">
        <v>0.6</v>
      </c>
      <c r="B95" s="35">
        <v>0.22184874961635639</v>
      </c>
      <c r="C95" s="2" t="s">
        <v>46</v>
      </c>
      <c r="D95" s="38" t="e">
        <v>#VALUE!</v>
      </c>
      <c r="E95" s="3">
        <v>0.8</v>
      </c>
      <c r="F95" s="41">
        <v>9.691001300805642E-2</v>
      </c>
      <c r="G95" s="5" t="s">
        <v>46</v>
      </c>
      <c r="H95" s="44" t="e">
        <v>#VALUE!</v>
      </c>
      <c r="I95" s="6">
        <v>1</v>
      </c>
      <c r="J95" s="47">
        <v>0</v>
      </c>
      <c r="L95" t="e">
        <f t="shared" si="3"/>
        <v>#VALUE!</v>
      </c>
      <c r="M95">
        <f t="shared" si="4"/>
        <v>0.20000000000000007</v>
      </c>
      <c r="N95" s="33" t="e">
        <f t="shared" si="5"/>
        <v>#VALUE!</v>
      </c>
      <c r="P95" s="83">
        <v>0.2</v>
      </c>
    </row>
    <row r="96" spans="1:16">
      <c r="A96" s="1">
        <v>0.6</v>
      </c>
      <c r="B96" s="35">
        <v>0.22184874961635639</v>
      </c>
      <c r="C96" s="2">
        <v>0.8</v>
      </c>
      <c r="D96" s="38">
        <v>9.691001300805642E-2</v>
      </c>
      <c r="E96" s="3" t="s">
        <v>46</v>
      </c>
      <c r="F96" s="41" t="e">
        <v>#VALUE!</v>
      </c>
      <c r="G96" s="4" t="s">
        <v>53</v>
      </c>
      <c r="H96" s="44">
        <v>0</v>
      </c>
      <c r="I96" s="6" t="s">
        <v>46</v>
      </c>
      <c r="J96" s="47" t="e">
        <v>#VALUE!</v>
      </c>
      <c r="L96">
        <f t="shared" si="3"/>
        <v>0.20000000000000007</v>
      </c>
      <c r="M96" t="e">
        <f t="shared" si="4"/>
        <v>#VALUE!</v>
      </c>
      <c r="N96" s="33">
        <f t="shared" si="5"/>
        <v>0.4</v>
      </c>
      <c r="P96" s="83">
        <v>0.4</v>
      </c>
    </row>
    <row r="97" spans="1:16">
      <c r="A97" s="1">
        <v>0.5</v>
      </c>
      <c r="B97" s="35">
        <v>0.3010299956639812</v>
      </c>
      <c r="C97" s="2">
        <v>0.8</v>
      </c>
      <c r="D97" s="38">
        <v>9.691001300805642E-2</v>
      </c>
      <c r="E97" s="3">
        <v>1</v>
      </c>
      <c r="F97" s="41">
        <v>0</v>
      </c>
      <c r="G97" s="4" t="s">
        <v>46</v>
      </c>
      <c r="H97" s="44" t="e">
        <v>#VALUE!</v>
      </c>
      <c r="I97" s="6" t="s">
        <v>46</v>
      </c>
      <c r="J97" s="47" t="e">
        <v>#VALUE!</v>
      </c>
      <c r="L97">
        <f t="shared" si="3"/>
        <v>0.30000000000000004</v>
      </c>
      <c r="M97">
        <f t="shared" si="4"/>
        <v>0.5</v>
      </c>
      <c r="N97" s="33" t="e">
        <f t="shared" si="5"/>
        <v>#VALUE!</v>
      </c>
      <c r="P97" s="83">
        <v>0.4</v>
      </c>
    </row>
    <row r="98" spans="1:16">
      <c r="A98" s="1">
        <v>0.4</v>
      </c>
      <c r="B98" s="35">
        <v>0.3979400086720376</v>
      </c>
      <c r="C98" s="2">
        <v>0.5</v>
      </c>
      <c r="D98" s="38">
        <v>0.3010299956639812</v>
      </c>
      <c r="E98" s="3" t="s">
        <v>46</v>
      </c>
      <c r="F98" s="41" t="e">
        <v>#VALUE!</v>
      </c>
      <c r="G98" s="5" t="s">
        <v>46</v>
      </c>
      <c r="H98" s="44" t="e">
        <v>#VALUE!</v>
      </c>
      <c r="I98" s="6">
        <v>0.5</v>
      </c>
      <c r="J98" s="47">
        <v>0.3010299956639812</v>
      </c>
      <c r="L98">
        <f t="shared" si="3"/>
        <v>9.9999999999999978E-2</v>
      </c>
      <c r="M98" t="e">
        <f t="shared" si="4"/>
        <v>#VALUE!</v>
      </c>
      <c r="N98" s="33" t="e">
        <f t="shared" si="5"/>
        <v>#VALUE!</v>
      </c>
      <c r="P98" s="83">
        <v>0.1</v>
      </c>
    </row>
    <row r="99" spans="1:16">
      <c r="A99" s="1">
        <v>0.15</v>
      </c>
      <c r="B99" s="35">
        <v>0.82390874094431876</v>
      </c>
      <c r="C99" s="2" t="s">
        <v>46</v>
      </c>
      <c r="D99" s="38" t="e">
        <v>#VALUE!</v>
      </c>
      <c r="E99" s="3">
        <v>0.3</v>
      </c>
      <c r="F99" s="41">
        <v>0.52287874528033762</v>
      </c>
      <c r="G99" s="4" t="s">
        <v>358</v>
      </c>
      <c r="H99" s="44" t="e">
        <v>#VALUE!</v>
      </c>
      <c r="I99" s="6">
        <v>0.3</v>
      </c>
      <c r="J99" s="47">
        <v>0.52287874528033762</v>
      </c>
      <c r="L99" t="e">
        <f t="shared" si="3"/>
        <v>#VALUE!</v>
      </c>
      <c r="M99">
        <f t="shared" si="4"/>
        <v>0.15</v>
      </c>
      <c r="N99" s="33" t="e">
        <f t="shared" si="5"/>
        <v>#VALUE!</v>
      </c>
      <c r="P99" s="83">
        <v>0.15</v>
      </c>
    </row>
    <row r="100" spans="1:16">
      <c r="A100" s="1">
        <v>0.15</v>
      </c>
      <c r="B100" s="35">
        <v>0.82390874094431876</v>
      </c>
      <c r="C100" s="2" t="s">
        <v>358</v>
      </c>
      <c r="D100" s="38" t="e">
        <v>#VALUE!</v>
      </c>
      <c r="E100" s="3" t="s">
        <v>46</v>
      </c>
      <c r="F100" s="41" t="e">
        <v>#VALUE!</v>
      </c>
      <c r="G100" s="4" t="s">
        <v>46</v>
      </c>
      <c r="H100" s="44" t="e">
        <v>#VALUE!</v>
      </c>
      <c r="I100" s="6" t="s">
        <v>46</v>
      </c>
      <c r="J100" s="47" t="e">
        <v>#VALUE!</v>
      </c>
      <c r="L100" t="e">
        <f t="shared" si="3"/>
        <v>#VALUE!</v>
      </c>
      <c r="M100" t="e">
        <f t="shared" si="4"/>
        <v>#VALUE!</v>
      </c>
      <c r="N100" s="33" t="e">
        <f t="shared" si="5"/>
        <v>#VALUE!</v>
      </c>
    </row>
    <row r="101" spans="1:16">
      <c r="A101" s="1">
        <v>0.02</v>
      </c>
      <c r="B101" s="35">
        <v>1.6989700043360187</v>
      </c>
      <c r="C101" s="2">
        <v>0.02</v>
      </c>
      <c r="D101" s="38">
        <v>1.6989700043360187</v>
      </c>
      <c r="E101" s="3" t="s">
        <v>46</v>
      </c>
      <c r="F101" s="41" t="e">
        <v>#VALUE!</v>
      </c>
      <c r="G101" s="4" t="s">
        <v>316</v>
      </c>
      <c r="H101" s="44">
        <v>1.6989700043360187</v>
      </c>
      <c r="I101" s="6" t="s">
        <v>46</v>
      </c>
      <c r="J101" s="47" t="e">
        <v>#VALUE!</v>
      </c>
      <c r="L101">
        <f t="shared" si="3"/>
        <v>0</v>
      </c>
      <c r="M101" t="e">
        <f t="shared" si="4"/>
        <v>#VALUE!</v>
      </c>
      <c r="N101" s="33">
        <f t="shared" si="5"/>
        <v>0</v>
      </c>
      <c r="P101">
        <v>0</v>
      </c>
    </row>
    <row r="102" spans="1:16">
      <c r="A102" s="1">
        <v>0.6</v>
      </c>
      <c r="B102" s="35">
        <v>0.22184874961635639</v>
      </c>
      <c r="C102" s="2">
        <v>0.6</v>
      </c>
      <c r="D102" s="38">
        <v>0.22184874961635639</v>
      </c>
      <c r="E102" s="3" t="s">
        <v>46</v>
      </c>
      <c r="F102" s="41" t="e">
        <v>#VALUE!</v>
      </c>
      <c r="G102" s="4" t="s">
        <v>46</v>
      </c>
      <c r="H102" s="44" t="e">
        <v>#VALUE!</v>
      </c>
      <c r="I102" s="6">
        <v>0.8</v>
      </c>
      <c r="J102" s="47">
        <v>9.691001300805642E-2</v>
      </c>
      <c r="L102">
        <f t="shared" si="3"/>
        <v>0</v>
      </c>
      <c r="M102" t="e">
        <f t="shared" si="4"/>
        <v>#VALUE!</v>
      </c>
      <c r="N102" s="33" t="e">
        <f t="shared" si="5"/>
        <v>#VALUE!</v>
      </c>
      <c r="P102">
        <v>0</v>
      </c>
    </row>
    <row r="103" spans="1:16">
      <c r="A103" s="1">
        <v>0.5</v>
      </c>
      <c r="B103" s="35">
        <v>0.3010299956639812</v>
      </c>
      <c r="C103" s="2">
        <v>0.5</v>
      </c>
      <c r="D103" s="38">
        <v>0.3010299956639812</v>
      </c>
      <c r="E103" s="3">
        <v>0.5</v>
      </c>
      <c r="F103" s="41">
        <v>0.3010299956639812</v>
      </c>
      <c r="G103" s="4" t="s">
        <v>108</v>
      </c>
      <c r="H103" s="44">
        <v>0.3010299956639812</v>
      </c>
      <c r="I103" s="6">
        <v>0.5</v>
      </c>
      <c r="J103" s="47">
        <v>0.3010299956639812</v>
      </c>
      <c r="L103">
        <f t="shared" si="3"/>
        <v>0</v>
      </c>
      <c r="M103">
        <f t="shared" si="4"/>
        <v>0</v>
      </c>
      <c r="N103" s="33">
        <f t="shared" si="5"/>
        <v>0</v>
      </c>
      <c r="P103">
        <v>0</v>
      </c>
    </row>
    <row r="104" spans="1:16">
      <c r="A104" s="1">
        <v>0.4</v>
      </c>
      <c r="B104" s="35">
        <v>0.3979400086720376</v>
      </c>
      <c r="C104" s="2">
        <v>1</v>
      </c>
      <c r="D104" s="38">
        <v>0</v>
      </c>
      <c r="E104" s="3" t="s">
        <v>46</v>
      </c>
      <c r="F104" s="41" t="e">
        <v>#VALUE!</v>
      </c>
      <c r="G104" s="4" t="s">
        <v>53</v>
      </c>
      <c r="H104" s="44">
        <v>0</v>
      </c>
      <c r="I104" s="6">
        <v>1</v>
      </c>
      <c r="J104" s="47">
        <v>0</v>
      </c>
      <c r="L104">
        <f t="shared" si="3"/>
        <v>0.6</v>
      </c>
      <c r="M104" t="e">
        <f t="shared" si="4"/>
        <v>#VALUE!</v>
      </c>
      <c r="N104" s="33">
        <f t="shared" si="5"/>
        <v>0.6</v>
      </c>
      <c r="P104">
        <v>0.6</v>
      </c>
    </row>
    <row r="105" spans="1:16">
      <c r="A105" s="1">
        <v>0.3</v>
      </c>
      <c r="B105" s="35">
        <v>0.52287874528033762</v>
      </c>
      <c r="C105" s="2">
        <v>0.8</v>
      </c>
      <c r="D105" s="38">
        <v>9.691001300805642E-2</v>
      </c>
      <c r="E105" s="3">
        <v>0.5</v>
      </c>
      <c r="F105" s="41">
        <v>0.3010299956639812</v>
      </c>
      <c r="G105" s="5">
        <v>0.4</v>
      </c>
      <c r="H105" s="44">
        <v>0.3979400086720376</v>
      </c>
      <c r="I105" s="6">
        <v>0.6</v>
      </c>
      <c r="J105" s="47">
        <v>0.22184874961635639</v>
      </c>
      <c r="L105">
        <f t="shared" si="3"/>
        <v>0.5</v>
      </c>
      <c r="M105">
        <f t="shared" si="4"/>
        <v>0.2</v>
      </c>
      <c r="N105" s="33">
        <f t="shared" si="5"/>
        <v>0.10000000000000003</v>
      </c>
      <c r="P105">
        <v>0.5</v>
      </c>
    </row>
    <row r="106" spans="1:16">
      <c r="A106" s="1">
        <v>0.15</v>
      </c>
      <c r="B106" s="35">
        <v>0.82390874094431876</v>
      </c>
      <c r="C106" s="2">
        <v>0.12</v>
      </c>
      <c r="D106" s="38">
        <v>0.92081875395237522</v>
      </c>
      <c r="E106" s="3" t="s">
        <v>46</v>
      </c>
      <c r="F106" s="41" t="e">
        <v>#VALUE!</v>
      </c>
      <c r="G106" s="4" t="s">
        <v>46</v>
      </c>
      <c r="H106" s="44" t="e">
        <v>#VALUE!</v>
      </c>
      <c r="I106" s="6">
        <v>0.12</v>
      </c>
      <c r="J106" s="47">
        <v>0.92081875395237522</v>
      </c>
      <c r="L106">
        <f t="shared" si="3"/>
        <v>-0.03</v>
      </c>
      <c r="M106" t="e">
        <f t="shared" si="4"/>
        <v>#VALUE!</v>
      </c>
      <c r="N106" s="33" t="e">
        <f t="shared" si="5"/>
        <v>#VALUE!</v>
      </c>
      <c r="P106">
        <v>-0.03</v>
      </c>
    </row>
    <row r="107" spans="1:16">
      <c r="A107" s="1">
        <v>0.12</v>
      </c>
      <c r="B107" s="35">
        <v>0.92081875395237522</v>
      </c>
      <c r="C107" s="2">
        <v>0.4</v>
      </c>
      <c r="D107" s="38">
        <v>0.3979400086720376</v>
      </c>
      <c r="E107" s="3" t="s">
        <v>365</v>
      </c>
      <c r="F107" s="41" t="e">
        <v>#VALUE!</v>
      </c>
      <c r="G107" s="4" t="s">
        <v>379</v>
      </c>
      <c r="H107" s="44" t="e">
        <v>#VALUE!</v>
      </c>
      <c r="I107" s="6" t="s">
        <v>365</v>
      </c>
      <c r="J107" s="47" t="e">
        <v>#VALUE!</v>
      </c>
      <c r="L107">
        <f t="shared" si="3"/>
        <v>0.28000000000000003</v>
      </c>
      <c r="M107" t="e">
        <f t="shared" si="4"/>
        <v>#VALUE!</v>
      </c>
      <c r="N107" s="33" t="e">
        <f t="shared" si="5"/>
        <v>#VALUE!</v>
      </c>
      <c r="P107">
        <v>0.28000000000000003</v>
      </c>
    </row>
    <row r="108" spans="1:16">
      <c r="A108" s="1">
        <v>0.12</v>
      </c>
      <c r="B108" s="35">
        <v>0.92081875395237522</v>
      </c>
      <c r="C108" s="2">
        <v>0.15</v>
      </c>
      <c r="D108" s="38">
        <v>0.82390874094431876</v>
      </c>
      <c r="E108" s="3">
        <v>0.3</v>
      </c>
      <c r="F108" s="41">
        <v>0.52287874528033762</v>
      </c>
      <c r="G108" s="4" t="s">
        <v>515</v>
      </c>
      <c r="H108" s="44" t="e">
        <v>#VALUE!</v>
      </c>
      <c r="I108" s="6" t="s">
        <v>358</v>
      </c>
      <c r="J108" s="47" t="e">
        <v>#VALUE!</v>
      </c>
      <c r="L108">
        <f t="shared" si="3"/>
        <v>0.03</v>
      </c>
      <c r="M108">
        <f t="shared" si="4"/>
        <v>0.18</v>
      </c>
      <c r="N108" s="33" t="e">
        <f t="shared" si="5"/>
        <v>#VALUE!</v>
      </c>
      <c r="P108">
        <v>0.03</v>
      </c>
    </row>
    <row r="109" spans="1:16">
      <c r="A109" s="1">
        <v>0.3</v>
      </c>
      <c r="B109" s="35">
        <v>0.52287874528033762</v>
      </c>
      <c r="C109" s="2">
        <v>0.6</v>
      </c>
      <c r="D109" s="38">
        <v>0.22184874961635639</v>
      </c>
      <c r="E109" s="3" t="s">
        <v>46</v>
      </c>
      <c r="F109" s="41" t="e">
        <v>#VALUE!</v>
      </c>
      <c r="G109" s="4" t="s">
        <v>94</v>
      </c>
      <c r="H109" s="44">
        <v>9.691001300805642E-2</v>
      </c>
      <c r="I109" s="6">
        <v>0.6</v>
      </c>
      <c r="J109" s="47">
        <v>0.22184874961635639</v>
      </c>
      <c r="L109">
        <f t="shared" si="3"/>
        <v>0.3</v>
      </c>
      <c r="M109" t="e">
        <f t="shared" si="4"/>
        <v>#VALUE!</v>
      </c>
      <c r="N109" s="33">
        <f t="shared" si="5"/>
        <v>0.5</v>
      </c>
      <c r="P109">
        <v>0.3</v>
      </c>
    </row>
    <row r="110" spans="1:16">
      <c r="A110" s="1">
        <v>0.15</v>
      </c>
      <c r="B110" s="35">
        <v>0.82390874094431876</v>
      </c>
      <c r="C110" s="2" t="s">
        <v>46</v>
      </c>
      <c r="D110" s="38" t="e">
        <v>#VALUE!</v>
      </c>
      <c r="E110" s="3" t="s">
        <v>46</v>
      </c>
      <c r="F110" s="41" t="e">
        <v>#VALUE!</v>
      </c>
      <c r="G110" s="4" t="s">
        <v>341</v>
      </c>
      <c r="H110" s="44">
        <v>0.52287874528033762</v>
      </c>
      <c r="I110" s="6" t="s">
        <v>46</v>
      </c>
      <c r="J110" s="47" t="e">
        <v>#VALUE!</v>
      </c>
      <c r="L110" t="e">
        <f t="shared" si="3"/>
        <v>#VALUE!</v>
      </c>
      <c r="M110" t="e">
        <f t="shared" si="4"/>
        <v>#VALUE!</v>
      </c>
      <c r="N110" s="33">
        <f t="shared" si="5"/>
        <v>0.15</v>
      </c>
      <c r="P110">
        <v>0.15</v>
      </c>
    </row>
    <row r="111" spans="1:16">
      <c r="A111" s="1">
        <v>0.5</v>
      </c>
      <c r="B111" s="35">
        <v>0.3010299956639812</v>
      </c>
      <c r="C111" s="2" t="s">
        <v>46</v>
      </c>
      <c r="D111" s="38" t="e">
        <v>#VALUE!</v>
      </c>
      <c r="E111" s="3">
        <v>0.6</v>
      </c>
      <c r="F111" s="41">
        <v>0.22184874961635639</v>
      </c>
      <c r="G111" s="4" t="s">
        <v>46</v>
      </c>
      <c r="H111" s="44" t="e">
        <v>#VALUE!</v>
      </c>
      <c r="I111" s="6" t="s">
        <v>46</v>
      </c>
      <c r="J111" s="47" t="e">
        <v>#VALUE!</v>
      </c>
      <c r="L111" t="e">
        <f t="shared" si="3"/>
        <v>#VALUE!</v>
      </c>
      <c r="M111">
        <f t="shared" si="4"/>
        <v>9.9999999999999978E-2</v>
      </c>
      <c r="N111" s="33" t="e">
        <f t="shared" si="5"/>
        <v>#VALUE!</v>
      </c>
      <c r="P111">
        <v>0.1</v>
      </c>
    </row>
    <row r="112" spans="1:16">
      <c r="A112" s="1">
        <v>0.2</v>
      </c>
      <c r="B112" s="35">
        <v>0.69897000433601886</v>
      </c>
      <c r="C112" s="2">
        <v>0.4</v>
      </c>
      <c r="D112" s="38">
        <v>0.3979400086720376</v>
      </c>
      <c r="E112" s="3" t="s">
        <v>46</v>
      </c>
      <c r="F112" s="41" t="e">
        <v>#VALUE!</v>
      </c>
      <c r="G112" s="4" t="s">
        <v>516</v>
      </c>
      <c r="H112" s="44">
        <v>0.3979400086720376</v>
      </c>
      <c r="I112" s="6">
        <v>0.25</v>
      </c>
      <c r="J112" s="47">
        <v>0.6020599913279624</v>
      </c>
      <c r="L112">
        <f t="shared" si="3"/>
        <v>0.2</v>
      </c>
      <c r="M112" t="e">
        <f t="shared" si="4"/>
        <v>#VALUE!</v>
      </c>
      <c r="N112" s="33">
        <f t="shared" si="5"/>
        <v>0.2</v>
      </c>
      <c r="P112">
        <v>0.2</v>
      </c>
    </row>
    <row r="113" spans="1:16">
      <c r="A113" s="1">
        <v>0.8</v>
      </c>
      <c r="B113" s="35">
        <v>9.691001300805642E-2</v>
      </c>
      <c r="C113" s="2">
        <v>0.8</v>
      </c>
      <c r="D113" s="38">
        <v>9.691001300805642E-2</v>
      </c>
      <c r="E113" s="3">
        <v>1</v>
      </c>
      <c r="F113" s="41">
        <v>0</v>
      </c>
      <c r="G113" s="4" t="s">
        <v>46</v>
      </c>
      <c r="H113" s="44" t="e">
        <v>#VALUE!</v>
      </c>
      <c r="I113" s="6" t="s">
        <v>46</v>
      </c>
      <c r="J113" s="47" t="e">
        <v>#VALUE!</v>
      </c>
      <c r="L113">
        <f t="shared" si="3"/>
        <v>0</v>
      </c>
      <c r="M113">
        <f t="shared" si="4"/>
        <v>0.19999999999999996</v>
      </c>
      <c r="N113" s="33" t="e">
        <f t="shared" si="5"/>
        <v>#VALUE!</v>
      </c>
      <c r="P113">
        <v>0.2</v>
      </c>
    </row>
    <row r="114" spans="1:16">
      <c r="A114" s="1">
        <v>0.25</v>
      </c>
      <c r="B114" s="35">
        <v>0.6020599913279624</v>
      </c>
      <c r="C114" s="2">
        <v>0.3</v>
      </c>
      <c r="D114" s="38">
        <v>0.52287874528033762</v>
      </c>
      <c r="E114" s="3">
        <v>0.25</v>
      </c>
      <c r="F114" s="41">
        <v>0.6020599913279624</v>
      </c>
      <c r="G114" s="4" t="s">
        <v>46</v>
      </c>
      <c r="H114" s="44" t="e">
        <v>#VALUE!</v>
      </c>
      <c r="I114" s="6">
        <v>0.25</v>
      </c>
      <c r="J114" s="47">
        <v>0.6020599913279624</v>
      </c>
      <c r="L114">
        <f t="shared" si="3"/>
        <v>4.9999999999999989E-2</v>
      </c>
      <c r="M114">
        <f t="shared" si="4"/>
        <v>0</v>
      </c>
      <c r="N114" s="33" t="e">
        <f t="shared" si="5"/>
        <v>#VALUE!</v>
      </c>
      <c r="P114">
        <v>0.05</v>
      </c>
    </row>
    <row r="115" spans="1:16">
      <c r="A115" s="1">
        <v>0.15</v>
      </c>
      <c r="B115" s="35">
        <v>0.82390874094431876</v>
      </c>
      <c r="C115" s="2" t="s">
        <v>46</v>
      </c>
      <c r="D115" s="38" t="e">
        <v>#VALUE!</v>
      </c>
      <c r="E115" s="3">
        <v>0.2</v>
      </c>
      <c r="F115" s="41">
        <v>0.69897000433601886</v>
      </c>
      <c r="G115" s="4" t="s">
        <v>351</v>
      </c>
      <c r="H115" s="44">
        <v>0.69897000433601886</v>
      </c>
      <c r="I115" s="6" t="s">
        <v>46</v>
      </c>
      <c r="J115" s="47" t="e">
        <v>#VALUE!</v>
      </c>
      <c r="L115" t="e">
        <f t="shared" si="3"/>
        <v>#VALUE!</v>
      </c>
      <c r="M115">
        <f t="shared" si="4"/>
        <v>5.0000000000000017E-2</v>
      </c>
      <c r="N115" s="33">
        <f t="shared" si="5"/>
        <v>5.0000000000000017E-2</v>
      </c>
      <c r="P115">
        <v>0.05</v>
      </c>
    </row>
    <row r="116" spans="1:16">
      <c r="A116" s="1">
        <v>0.25</v>
      </c>
      <c r="B116" s="35">
        <v>0.6020599913279624</v>
      </c>
      <c r="C116" s="2">
        <v>0.3</v>
      </c>
      <c r="D116" s="38">
        <v>0.52287874528033762</v>
      </c>
      <c r="E116" s="3">
        <v>0.3</v>
      </c>
      <c r="F116" s="41">
        <v>0.52287874528033762</v>
      </c>
      <c r="G116" s="4" t="s">
        <v>46</v>
      </c>
      <c r="H116" s="44" t="e">
        <v>#VALUE!</v>
      </c>
      <c r="I116" s="6" t="s">
        <v>46</v>
      </c>
      <c r="J116" s="47" t="e">
        <v>#VALUE!</v>
      </c>
      <c r="L116">
        <f t="shared" si="3"/>
        <v>4.9999999999999989E-2</v>
      </c>
      <c r="M116">
        <f t="shared" si="4"/>
        <v>4.9999999999999989E-2</v>
      </c>
      <c r="N116" s="33" t="e">
        <f t="shared" si="5"/>
        <v>#VALUE!</v>
      </c>
      <c r="P116">
        <v>0.05</v>
      </c>
    </row>
    <row r="117" spans="1:16">
      <c r="A117" s="1">
        <v>0.4</v>
      </c>
      <c r="B117" s="35">
        <v>0.3979400086720376</v>
      </c>
      <c r="C117" s="2">
        <v>0.5</v>
      </c>
      <c r="D117" s="38">
        <v>0.3010299956639812</v>
      </c>
      <c r="E117" s="3" t="s">
        <v>46</v>
      </c>
      <c r="F117" s="41" t="e">
        <v>#VALUE!</v>
      </c>
      <c r="G117" s="4" t="s">
        <v>46</v>
      </c>
      <c r="H117" s="44" t="e">
        <v>#VALUE!</v>
      </c>
      <c r="I117" s="6">
        <v>0.8</v>
      </c>
      <c r="J117" s="47">
        <v>9.691001300805642E-2</v>
      </c>
      <c r="L117">
        <f t="shared" si="3"/>
        <v>9.9999999999999978E-2</v>
      </c>
      <c r="M117" t="e">
        <f t="shared" si="4"/>
        <v>#VALUE!</v>
      </c>
      <c r="N117" s="33" t="e">
        <f t="shared" si="5"/>
        <v>#VALUE!</v>
      </c>
      <c r="P117">
        <v>0.1</v>
      </c>
    </row>
    <row r="118" spans="1:16">
      <c r="A118" s="1">
        <v>0.3</v>
      </c>
      <c r="B118" s="35">
        <v>0.52287874528033762</v>
      </c>
      <c r="C118" s="2">
        <v>0.8</v>
      </c>
      <c r="D118" s="38">
        <v>9.691001300805642E-2</v>
      </c>
      <c r="E118" s="3" t="s">
        <v>46</v>
      </c>
      <c r="F118" s="41" t="e">
        <v>#VALUE!</v>
      </c>
      <c r="G118" s="4" t="s">
        <v>94</v>
      </c>
      <c r="H118" s="44">
        <v>9.691001300805642E-2</v>
      </c>
      <c r="I118" s="6" t="s">
        <v>46</v>
      </c>
      <c r="J118" s="47" t="e">
        <v>#VALUE!</v>
      </c>
      <c r="L118">
        <f t="shared" si="3"/>
        <v>0.5</v>
      </c>
      <c r="M118" t="e">
        <f t="shared" si="4"/>
        <v>#VALUE!</v>
      </c>
      <c r="N118" s="33">
        <f t="shared" si="5"/>
        <v>0.5</v>
      </c>
      <c r="P118">
        <v>0.5</v>
      </c>
    </row>
    <row r="119" spans="1:16" s="26" customFormat="1">
      <c r="A119" s="25"/>
      <c r="B119" s="37"/>
      <c r="C119" s="25"/>
      <c r="D119" s="38"/>
      <c r="E119" s="25"/>
      <c r="F119" s="40"/>
      <c r="G119" s="27"/>
      <c r="H119" s="43"/>
      <c r="I119" s="25"/>
      <c r="J119" s="46"/>
    </row>
    <row r="120" spans="1:16" s="26" customFormat="1">
      <c r="A120" s="25"/>
      <c r="B120" s="37"/>
      <c r="C120" s="25"/>
      <c r="D120" s="38"/>
      <c r="E120" s="25"/>
      <c r="F120" s="40"/>
      <c r="G120" s="27"/>
      <c r="H120" s="43"/>
      <c r="I120" s="25"/>
      <c r="J120" s="46"/>
    </row>
  </sheetData>
  <phoneticPr fontId="5" type="noConversion"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X128"/>
  <sheetViews>
    <sheetView topLeftCell="A111" workbookViewId="0">
      <selection activeCell="H134" sqref="H134"/>
    </sheetView>
  </sheetViews>
  <sheetFormatPr baseColWidth="10" defaultRowHeight="16"/>
  <cols>
    <col min="1" max="1" width="10.83203125" style="33"/>
    <col min="2" max="2" width="10.83203125" style="63"/>
    <col min="3" max="3" width="19.6640625" style="63" customWidth="1"/>
    <col min="4" max="4" width="15.6640625" style="63" customWidth="1"/>
    <col min="5" max="5" width="14" style="63" customWidth="1"/>
    <col min="6" max="6" width="17.1640625" style="63" customWidth="1"/>
    <col min="7" max="12" width="10.83203125" style="33"/>
    <col min="13" max="13" width="18.1640625" style="81" customWidth="1"/>
    <col min="14" max="14" width="18.1640625" style="33" customWidth="1"/>
    <col min="15" max="15" width="10.83203125" style="63"/>
    <col min="16" max="16384" width="10.83203125" style="33"/>
  </cols>
  <sheetData>
    <row r="1" spans="1:24">
      <c r="A1" s="33" t="s">
        <v>391</v>
      </c>
      <c r="B1" s="64" t="s">
        <v>11</v>
      </c>
      <c r="C1" s="65" t="s">
        <v>21</v>
      </c>
      <c r="D1" s="66" t="s">
        <v>24</v>
      </c>
      <c r="E1" s="67" t="s">
        <v>26</v>
      </c>
      <c r="F1" s="68" t="s">
        <v>29</v>
      </c>
      <c r="H1" s="33" t="s">
        <v>544</v>
      </c>
      <c r="I1" s="33" t="s">
        <v>545</v>
      </c>
      <c r="J1" s="33" t="s">
        <v>633</v>
      </c>
      <c r="K1" s="33" t="s">
        <v>634</v>
      </c>
      <c r="M1" s="81" t="s">
        <v>635</v>
      </c>
      <c r="O1" s="63" t="s">
        <v>546</v>
      </c>
      <c r="P1" s="33" t="s">
        <v>547</v>
      </c>
      <c r="T1" s="64" t="s">
        <v>11</v>
      </c>
      <c r="U1" s="65" t="s">
        <v>21</v>
      </c>
      <c r="V1"/>
      <c r="W1"/>
      <c r="X1"/>
    </row>
    <row r="2" spans="1:24">
      <c r="A2" s="33" t="s">
        <v>392</v>
      </c>
      <c r="B2" s="64">
        <v>495</v>
      </c>
      <c r="C2" s="66">
        <v>156</v>
      </c>
      <c r="D2" s="66">
        <v>156</v>
      </c>
      <c r="E2" s="67" t="s">
        <v>46</v>
      </c>
      <c r="F2" s="68">
        <v>123</v>
      </c>
      <c r="H2" s="63">
        <f>B2-C2</f>
        <v>339</v>
      </c>
      <c r="I2" s="63">
        <f>B2-D2</f>
        <v>339</v>
      </c>
      <c r="J2" s="63" t="e">
        <f>B2-E2</f>
        <v>#VALUE!</v>
      </c>
      <c r="K2" s="63"/>
      <c r="L2" s="63">
        <v>339</v>
      </c>
      <c r="M2" s="81">
        <v>339</v>
      </c>
      <c r="N2" s="63">
        <f>M2/B2*100</f>
        <v>68.484848484848484</v>
      </c>
      <c r="O2" s="76">
        <v>339</v>
      </c>
      <c r="P2" s="63">
        <f t="shared" ref="P2:P33" si="0">O2/B2*100</f>
        <v>68.484848484848484</v>
      </c>
      <c r="T2" s="64">
        <v>495</v>
      </c>
      <c r="U2" s="66">
        <v>156</v>
      </c>
      <c r="V2"/>
      <c r="W2" s="63">
        <f>T2-U2</f>
        <v>339</v>
      </c>
      <c r="X2">
        <f>W2/T2*100</f>
        <v>68.484848484848484</v>
      </c>
    </row>
    <row r="3" spans="1:24">
      <c r="A3" s="33" t="s">
        <v>393</v>
      </c>
      <c r="B3" s="64">
        <v>244</v>
      </c>
      <c r="C3" s="65">
        <v>179</v>
      </c>
      <c r="D3" s="66">
        <v>168</v>
      </c>
      <c r="E3" s="67" t="s">
        <v>46</v>
      </c>
      <c r="F3" s="68">
        <v>238</v>
      </c>
      <c r="H3" s="63">
        <f t="shared" ref="H3:H66" si="1">B3-C3</f>
        <v>65</v>
      </c>
      <c r="I3" s="63">
        <f t="shared" ref="I3:I66" si="2">B3-D3</f>
        <v>76</v>
      </c>
      <c r="J3" s="63" t="e">
        <f t="shared" ref="J3:J66" si="3">B3-E3</f>
        <v>#VALUE!</v>
      </c>
      <c r="K3" s="63"/>
      <c r="L3" s="63"/>
      <c r="M3" s="81">
        <v>76</v>
      </c>
      <c r="N3" s="63">
        <f t="shared" ref="N3:N66" si="4">M3/B3*100</f>
        <v>31.147540983606557</v>
      </c>
      <c r="O3" s="76">
        <v>65</v>
      </c>
      <c r="P3" s="63">
        <f t="shared" si="0"/>
        <v>26.639344262295083</v>
      </c>
      <c r="T3" s="64">
        <v>244</v>
      </c>
      <c r="U3" s="65">
        <v>179</v>
      </c>
      <c r="V3"/>
      <c r="W3" s="63">
        <f>T3-U3</f>
        <v>65</v>
      </c>
      <c r="X3">
        <f>W3/T3*100</f>
        <v>26.639344262295083</v>
      </c>
    </row>
    <row r="4" spans="1:24">
      <c r="A4" s="33" t="s">
        <v>394</v>
      </c>
      <c r="B4" s="64">
        <v>341</v>
      </c>
      <c r="C4" s="66">
        <v>326</v>
      </c>
      <c r="D4" s="66">
        <v>326</v>
      </c>
      <c r="E4" s="67" t="s">
        <v>46</v>
      </c>
      <c r="F4" s="68">
        <v>296</v>
      </c>
      <c r="H4" s="63">
        <f t="shared" si="1"/>
        <v>15</v>
      </c>
      <c r="I4" s="63">
        <f t="shared" si="2"/>
        <v>15</v>
      </c>
      <c r="J4" s="63" t="e">
        <f t="shared" si="3"/>
        <v>#VALUE!</v>
      </c>
      <c r="K4" s="63"/>
      <c r="L4" s="63"/>
      <c r="M4" s="81">
        <v>15</v>
      </c>
      <c r="N4" s="63">
        <f t="shared" si="4"/>
        <v>4.3988269794721413</v>
      </c>
      <c r="O4" s="76">
        <v>15</v>
      </c>
      <c r="P4" s="63">
        <f t="shared" si="0"/>
        <v>4.3988269794721413</v>
      </c>
      <c r="T4" s="64">
        <v>341</v>
      </c>
      <c r="U4" s="66">
        <v>326</v>
      </c>
      <c r="V4"/>
      <c r="W4" s="63">
        <f>T4-U4</f>
        <v>15</v>
      </c>
      <c r="X4">
        <f>W4/T4*100</f>
        <v>4.3988269794721413</v>
      </c>
    </row>
    <row r="5" spans="1:24">
      <c r="A5" s="33" t="s">
        <v>395</v>
      </c>
      <c r="B5" s="64">
        <v>275</v>
      </c>
      <c r="C5" s="65" t="s">
        <v>358</v>
      </c>
      <c r="D5" s="66" t="s">
        <v>46</v>
      </c>
      <c r="E5" s="67">
        <v>195</v>
      </c>
      <c r="F5" s="68">
        <v>199</v>
      </c>
      <c r="H5" s="63" t="e">
        <f t="shared" si="1"/>
        <v>#VALUE!</v>
      </c>
      <c r="I5" s="63" t="e">
        <f t="shared" si="2"/>
        <v>#VALUE!</v>
      </c>
      <c r="J5" s="63">
        <f t="shared" si="3"/>
        <v>80</v>
      </c>
      <c r="K5" s="63"/>
      <c r="L5" s="63"/>
      <c r="M5" s="81">
        <v>80</v>
      </c>
      <c r="N5" s="63">
        <f t="shared" si="4"/>
        <v>29.09090909090909</v>
      </c>
      <c r="P5" s="63">
        <f t="shared" si="0"/>
        <v>0</v>
      </c>
      <c r="T5" s="64">
        <v>275</v>
      </c>
      <c r="U5" s="65" t="s">
        <v>358</v>
      </c>
      <c r="V5"/>
      <c r="W5" s="63">
        <v>0</v>
      </c>
      <c r="X5">
        <v>0</v>
      </c>
    </row>
    <row r="6" spans="1:24">
      <c r="A6" s="33" t="s">
        <v>396</v>
      </c>
      <c r="B6" s="64">
        <v>467</v>
      </c>
      <c r="C6" s="65">
        <v>229</v>
      </c>
      <c r="D6" s="66" t="s">
        <v>46</v>
      </c>
      <c r="E6" s="67" t="s">
        <v>46</v>
      </c>
      <c r="F6" s="68">
        <v>192</v>
      </c>
      <c r="H6" s="63">
        <f t="shared" si="1"/>
        <v>238</v>
      </c>
      <c r="I6" s="63" t="e">
        <f t="shared" si="2"/>
        <v>#VALUE!</v>
      </c>
      <c r="J6" s="63" t="e">
        <f t="shared" si="3"/>
        <v>#VALUE!</v>
      </c>
      <c r="K6" s="63"/>
      <c r="L6" s="63"/>
      <c r="M6" s="81">
        <v>238</v>
      </c>
      <c r="N6" s="63">
        <f t="shared" si="4"/>
        <v>50.96359743040685</v>
      </c>
      <c r="O6" s="76">
        <v>238</v>
      </c>
      <c r="P6" s="63">
        <f t="shared" si="0"/>
        <v>50.96359743040685</v>
      </c>
      <c r="T6" s="64">
        <v>467</v>
      </c>
      <c r="U6" s="65">
        <v>229</v>
      </c>
      <c r="V6"/>
      <c r="W6" s="63">
        <f>T6-U6</f>
        <v>238</v>
      </c>
      <c r="X6">
        <f t="shared" ref="X6:X37" si="5">W6/T6*100</f>
        <v>50.96359743040685</v>
      </c>
    </row>
    <row r="7" spans="1:24">
      <c r="A7" s="33" t="s">
        <v>397</v>
      </c>
      <c r="B7" s="64">
        <v>891</v>
      </c>
      <c r="C7" s="65">
        <v>1042</v>
      </c>
      <c r="D7" s="66" t="s">
        <v>358</v>
      </c>
      <c r="E7" s="67" t="s">
        <v>373</v>
      </c>
      <c r="F7" s="68">
        <v>1078</v>
      </c>
      <c r="H7" s="63">
        <f t="shared" si="1"/>
        <v>-151</v>
      </c>
      <c r="I7" s="63" t="e">
        <f t="shared" si="2"/>
        <v>#VALUE!</v>
      </c>
      <c r="J7" s="63" t="e">
        <f t="shared" si="3"/>
        <v>#VALUE!</v>
      </c>
      <c r="K7" s="63"/>
      <c r="L7" s="63"/>
      <c r="M7" s="82">
        <v>-151</v>
      </c>
      <c r="N7" s="63">
        <f t="shared" si="4"/>
        <v>-16.947250280583614</v>
      </c>
      <c r="O7" s="78">
        <v>-151</v>
      </c>
      <c r="P7" s="63">
        <f t="shared" si="0"/>
        <v>-16.947250280583614</v>
      </c>
      <c r="T7" s="64">
        <v>891</v>
      </c>
      <c r="U7" s="65">
        <v>1042</v>
      </c>
      <c r="V7"/>
      <c r="W7" s="63">
        <f>T7-U7</f>
        <v>-151</v>
      </c>
      <c r="X7">
        <f t="shared" si="5"/>
        <v>-16.947250280583614</v>
      </c>
    </row>
    <row r="8" spans="1:24">
      <c r="A8" s="33" t="s">
        <v>398</v>
      </c>
      <c r="B8" s="64">
        <v>255</v>
      </c>
      <c r="C8" s="65" t="s">
        <v>46</v>
      </c>
      <c r="D8" s="66" t="s">
        <v>46</v>
      </c>
      <c r="E8" s="67">
        <v>197</v>
      </c>
      <c r="F8" s="68">
        <v>200</v>
      </c>
      <c r="H8" s="63" t="e">
        <f t="shared" si="1"/>
        <v>#VALUE!</v>
      </c>
      <c r="I8" s="63" t="e">
        <f t="shared" si="2"/>
        <v>#VALUE!</v>
      </c>
      <c r="J8" s="63">
        <f t="shared" si="3"/>
        <v>58</v>
      </c>
      <c r="K8" s="63"/>
      <c r="L8" s="63"/>
      <c r="M8" s="81">
        <v>58</v>
      </c>
      <c r="N8" s="63">
        <f t="shared" si="4"/>
        <v>22.745098039215687</v>
      </c>
      <c r="P8" s="63">
        <f t="shared" si="0"/>
        <v>0</v>
      </c>
      <c r="T8" s="64">
        <v>255</v>
      </c>
      <c r="U8" s="65" t="s">
        <v>46</v>
      </c>
      <c r="V8"/>
      <c r="W8" s="63">
        <v>0</v>
      </c>
      <c r="X8">
        <f t="shared" si="5"/>
        <v>0</v>
      </c>
    </row>
    <row r="9" spans="1:24">
      <c r="A9" s="33" t="s">
        <v>399</v>
      </c>
      <c r="B9" s="64">
        <v>519</v>
      </c>
      <c r="C9" s="65">
        <v>243</v>
      </c>
      <c r="D9" s="66" t="s">
        <v>46</v>
      </c>
      <c r="E9" s="67" t="s">
        <v>46</v>
      </c>
      <c r="F9" s="68">
        <v>196</v>
      </c>
      <c r="H9" s="63">
        <f t="shared" si="1"/>
        <v>276</v>
      </c>
      <c r="I9" s="63" t="e">
        <f t="shared" si="2"/>
        <v>#VALUE!</v>
      </c>
      <c r="J9" s="63" t="e">
        <f t="shared" si="3"/>
        <v>#VALUE!</v>
      </c>
      <c r="K9" s="63"/>
      <c r="L9" s="63"/>
      <c r="M9" s="81">
        <v>276</v>
      </c>
      <c r="N9" s="63">
        <f t="shared" si="4"/>
        <v>53.179190751445084</v>
      </c>
      <c r="O9" s="63">
        <v>276</v>
      </c>
      <c r="P9" s="63">
        <f t="shared" si="0"/>
        <v>53.179190751445084</v>
      </c>
      <c r="T9" s="64">
        <v>519</v>
      </c>
      <c r="U9" s="65">
        <v>243</v>
      </c>
      <c r="V9"/>
      <c r="W9" s="63">
        <f t="shared" ref="W9:W15" si="6">T9-U9</f>
        <v>276</v>
      </c>
      <c r="X9">
        <f t="shared" si="5"/>
        <v>53.179190751445084</v>
      </c>
    </row>
    <row r="10" spans="1:24">
      <c r="A10" s="33" t="s">
        <v>400</v>
      </c>
      <c r="B10" s="64">
        <v>301</v>
      </c>
      <c r="C10" s="65">
        <v>212</v>
      </c>
      <c r="D10" s="66">
        <v>206</v>
      </c>
      <c r="E10" s="67" t="s">
        <v>71</v>
      </c>
      <c r="F10" s="68">
        <v>238</v>
      </c>
      <c r="H10" s="63">
        <f t="shared" si="1"/>
        <v>89</v>
      </c>
      <c r="I10" s="63">
        <f t="shared" si="2"/>
        <v>95</v>
      </c>
      <c r="J10" s="63">
        <f t="shared" si="3"/>
        <v>72</v>
      </c>
      <c r="K10" s="63"/>
      <c r="L10" s="63"/>
      <c r="M10" s="81">
        <v>95</v>
      </c>
      <c r="N10" s="63">
        <f t="shared" si="4"/>
        <v>31.561461794019934</v>
      </c>
      <c r="O10" s="63">
        <v>89</v>
      </c>
      <c r="P10" s="63">
        <f t="shared" si="0"/>
        <v>29.568106312292358</v>
      </c>
      <c r="T10" s="64">
        <v>301</v>
      </c>
      <c r="U10" s="65">
        <v>212</v>
      </c>
      <c r="V10"/>
      <c r="W10" s="63">
        <f t="shared" si="6"/>
        <v>89</v>
      </c>
      <c r="X10">
        <f t="shared" si="5"/>
        <v>29.568106312292358</v>
      </c>
    </row>
    <row r="11" spans="1:24">
      <c r="A11" s="33" t="s">
        <v>401</v>
      </c>
      <c r="B11" s="64">
        <v>449</v>
      </c>
      <c r="C11" s="65">
        <v>229</v>
      </c>
      <c r="D11" s="66">
        <v>206</v>
      </c>
      <c r="E11" s="67" t="s">
        <v>46</v>
      </c>
      <c r="F11" s="68">
        <v>337</v>
      </c>
      <c r="H11" s="63">
        <f t="shared" si="1"/>
        <v>220</v>
      </c>
      <c r="I11" s="63">
        <f t="shared" si="2"/>
        <v>243</v>
      </c>
      <c r="J11" s="63" t="e">
        <f t="shared" si="3"/>
        <v>#VALUE!</v>
      </c>
      <c r="K11" s="63"/>
      <c r="L11" s="63"/>
      <c r="M11" s="81">
        <v>243</v>
      </c>
      <c r="N11" s="63">
        <f t="shared" si="4"/>
        <v>54.12026726057907</v>
      </c>
      <c r="O11" s="63">
        <v>243</v>
      </c>
      <c r="P11" s="63">
        <f t="shared" si="0"/>
        <v>54.12026726057907</v>
      </c>
      <c r="T11" s="64">
        <v>449</v>
      </c>
      <c r="U11" s="65">
        <v>229</v>
      </c>
      <c r="V11"/>
      <c r="W11" s="63">
        <f t="shared" si="6"/>
        <v>220</v>
      </c>
      <c r="X11">
        <f t="shared" si="5"/>
        <v>48.997772828507799</v>
      </c>
    </row>
    <row r="12" spans="1:24">
      <c r="A12" s="33" t="s">
        <v>402</v>
      </c>
      <c r="B12" s="64">
        <v>309</v>
      </c>
      <c r="C12" s="65">
        <v>177</v>
      </c>
      <c r="D12" s="66" t="s">
        <v>46</v>
      </c>
      <c r="E12" s="67" t="s">
        <v>46</v>
      </c>
      <c r="F12" s="68" t="s">
        <v>46</v>
      </c>
      <c r="H12" s="63">
        <f t="shared" si="1"/>
        <v>132</v>
      </c>
      <c r="I12" s="63" t="e">
        <f t="shared" si="2"/>
        <v>#VALUE!</v>
      </c>
      <c r="J12" s="63" t="e">
        <f t="shared" si="3"/>
        <v>#VALUE!</v>
      </c>
      <c r="K12" s="63"/>
      <c r="L12" s="63"/>
      <c r="M12" s="81">
        <v>132</v>
      </c>
      <c r="N12" s="63">
        <f t="shared" si="4"/>
        <v>42.718446601941743</v>
      </c>
      <c r="O12" s="63">
        <v>132</v>
      </c>
      <c r="P12" s="63">
        <f t="shared" si="0"/>
        <v>42.718446601941743</v>
      </c>
      <c r="T12" s="64">
        <v>309</v>
      </c>
      <c r="U12" s="65">
        <v>177</v>
      </c>
      <c r="V12"/>
      <c r="W12" s="63">
        <f t="shared" si="6"/>
        <v>132</v>
      </c>
      <c r="X12">
        <f t="shared" si="5"/>
        <v>42.718446601941743</v>
      </c>
    </row>
    <row r="13" spans="1:24">
      <c r="A13" s="33" t="s">
        <v>403</v>
      </c>
      <c r="B13" s="64">
        <v>276</v>
      </c>
      <c r="C13" s="65">
        <v>244</v>
      </c>
      <c r="D13" s="66">
        <v>218</v>
      </c>
      <c r="E13" s="67" t="s">
        <v>46</v>
      </c>
      <c r="F13" s="68">
        <v>184</v>
      </c>
      <c r="H13" s="63">
        <f t="shared" si="1"/>
        <v>32</v>
      </c>
      <c r="I13" s="63">
        <f t="shared" si="2"/>
        <v>58</v>
      </c>
      <c r="J13" s="63" t="e">
        <f t="shared" si="3"/>
        <v>#VALUE!</v>
      </c>
      <c r="K13" s="63"/>
      <c r="L13" s="63"/>
      <c r="M13" s="81">
        <v>58</v>
      </c>
      <c r="N13" s="63">
        <f t="shared" si="4"/>
        <v>21.014492753623188</v>
      </c>
      <c r="O13" s="63">
        <v>58</v>
      </c>
      <c r="P13" s="63">
        <f t="shared" si="0"/>
        <v>21.014492753623188</v>
      </c>
      <c r="T13" s="64">
        <v>276</v>
      </c>
      <c r="U13" s="65">
        <v>244</v>
      </c>
      <c r="V13"/>
      <c r="W13" s="63">
        <f t="shared" si="6"/>
        <v>32</v>
      </c>
      <c r="X13">
        <f t="shared" si="5"/>
        <v>11.594202898550725</v>
      </c>
    </row>
    <row r="14" spans="1:24">
      <c r="A14" s="33" t="s">
        <v>404</v>
      </c>
      <c r="B14" s="64">
        <v>407</v>
      </c>
      <c r="C14" s="65" t="s">
        <v>375</v>
      </c>
      <c r="D14" s="66" t="s">
        <v>46</v>
      </c>
      <c r="E14" s="67">
        <v>169</v>
      </c>
      <c r="F14" s="68">
        <v>168</v>
      </c>
      <c r="H14" s="63">
        <f t="shared" si="1"/>
        <v>193</v>
      </c>
      <c r="I14" s="63" t="e">
        <f t="shared" si="2"/>
        <v>#VALUE!</v>
      </c>
      <c r="J14" s="63">
        <f t="shared" si="3"/>
        <v>238</v>
      </c>
      <c r="K14" s="63"/>
      <c r="L14" s="63"/>
      <c r="M14" s="81">
        <v>238</v>
      </c>
      <c r="N14" s="63">
        <f t="shared" si="4"/>
        <v>58.476658476658471</v>
      </c>
      <c r="O14" s="63">
        <v>193</v>
      </c>
      <c r="P14" s="63">
        <f t="shared" si="0"/>
        <v>47.420147420147416</v>
      </c>
      <c r="T14" s="64">
        <v>407</v>
      </c>
      <c r="U14" s="65" t="s">
        <v>375</v>
      </c>
      <c r="V14"/>
      <c r="W14" s="63">
        <f t="shared" si="6"/>
        <v>193</v>
      </c>
      <c r="X14">
        <f t="shared" si="5"/>
        <v>47.420147420147416</v>
      </c>
    </row>
    <row r="15" spans="1:24">
      <c r="A15" s="33" t="s">
        <v>405</v>
      </c>
      <c r="B15" s="64">
        <v>308</v>
      </c>
      <c r="C15" s="65">
        <v>213</v>
      </c>
      <c r="D15" s="66" t="s">
        <v>46</v>
      </c>
      <c r="E15" s="67" t="s">
        <v>46</v>
      </c>
      <c r="F15" s="68" t="s">
        <v>46</v>
      </c>
      <c r="H15" s="63">
        <f t="shared" si="1"/>
        <v>95</v>
      </c>
      <c r="I15" s="63" t="e">
        <f t="shared" si="2"/>
        <v>#VALUE!</v>
      </c>
      <c r="J15" s="63" t="e">
        <f t="shared" si="3"/>
        <v>#VALUE!</v>
      </c>
      <c r="K15" s="63"/>
      <c r="L15" s="63"/>
      <c r="M15" s="81">
        <v>95</v>
      </c>
      <c r="N15" s="63">
        <f t="shared" si="4"/>
        <v>30.844155844155846</v>
      </c>
      <c r="O15" s="63">
        <v>95</v>
      </c>
      <c r="P15" s="63">
        <f t="shared" si="0"/>
        <v>30.844155844155846</v>
      </c>
      <c r="T15" s="64">
        <v>308</v>
      </c>
      <c r="U15" s="65">
        <v>213</v>
      </c>
      <c r="V15"/>
      <c r="W15" s="63">
        <f t="shared" si="6"/>
        <v>95</v>
      </c>
      <c r="X15">
        <f t="shared" si="5"/>
        <v>30.844155844155846</v>
      </c>
    </row>
    <row r="16" spans="1:24">
      <c r="A16" s="33" t="s">
        <v>406</v>
      </c>
      <c r="B16" s="64">
        <v>355</v>
      </c>
      <c r="C16" s="65" t="s">
        <v>46</v>
      </c>
      <c r="D16" s="66" t="s">
        <v>46</v>
      </c>
      <c r="E16" s="67">
        <v>202</v>
      </c>
      <c r="F16" s="68">
        <v>228</v>
      </c>
      <c r="H16" s="63" t="e">
        <f t="shared" si="1"/>
        <v>#VALUE!</v>
      </c>
      <c r="I16" s="63" t="e">
        <f t="shared" si="2"/>
        <v>#VALUE!</v>
      </c>
      <c r="J16" s="63">
        <f t="shared" si="3"/>
        <v>153</v>
      </c>
      <c r="K16" s="63"/>
      <c r="L16" s="63"/>
      <c r="M16" s="81">
        <v>153</v>
      </c>
      <c r="N16" s="63">
        <f t="shared" si="4"/>
        <v>43.098591549295776</v>
      </c>
      <c r="P16" s="63">
        <f t="shared" si="0"/>
        <v>0</v>
      </c>
      <c r="T16" s="64">
        <v>355</v>
      </c>
      <c r="U16" s="65" t="s">
        <v>46</v>
      </c>
      <c r="V16"/>
      <c r="W16" s="63">
        <v>0</v>
      </c>
      <c r="X16">
        <f t="shared" si="5"/>
        <v>0</v>
      </c>
    </row>
    <row r="17" spans="1:24">
      <c r="A17" s="33" t="s">
        <v>407</v>
      </c>
      <c r="B17" s="64">
        <v>197</v>
      </c>
      <c r="C17" s="66">
        <v>153</v>
      </c>
      <c r="D17" s="66">
        <v>153</v>
      </c>
      <c r="E17" s="67" t="s">
        <v>46</v>
      </c>
      <c r="F17" s="68" t="s">
        <v>46</v>
      </c>
      <c r="H17" s="63">
        <f t="shared" si="1"/>
        <v>44</v>
      </c>
      <c r="I17" s="63">
        <f t="shared" si="2"/>
        <v>44</v>
      </c>
      <c r="J17" s="63" t="e">
        <f t="shared" si="3"/>
        <v>#VALUE!</v>
      </c>
      <c r="K17" s="63"/>
      <c r="L17" s="63"/>
      <c r="M17" s="81">
        <v>44</v>
      </c>
      <c r="N17" s="63">
        <f t="shared" si="4"/>
        <v>22.335025380710661</v>
      </c>
      <c r="O17" s="63">
        <v>44</v>
      </c>
      <c r="P17" s="63">
        <f t="shared" si="0"/>
        <v>22.335025380710661</v>
      </c>
      <c r="T17" s="64">
        <v>197</v>
      </c>
      <c r="U17" s="66">
        <v>153</v>
      </c>
      <c r="V17"/>
      <c r="W17" s="63">
        <f>T17-U17</f>
        <v>44</v>
      </c>
      <c r="X17">
        <f t="shared" si="5"/>
        <v>22.335025380710661</v>
      </c>
    </row>
    <row r="18" spans="1:24">
      <c r="A18" s="33" t="s">
        <v>408</v>
      </c>
      <c r="B18" s="64">
        <v>452</v>
      </c>
      <c r="C18" s="65">
        <v>215</v>
      </c>
      <c r="D18" s="66" t="s">
        <v>46</v>
      </c>
      <c r="E18" s="67">
        <v>226</v>
      </c>
      <c r="F18" s="68">
        <v>178</v>
      </c>
      <c r="H18" s="63">
        <f t="shared" si="1"/>
        <v>237</v>
      </c>
      <c r="I18" s="63" t="e">
        <f t="shared" si="2"/>
        <v>#VALUE!</v>
      </c>
      <c r="J18" s="63">
        <f t="shared" si="3"/>
        <v>226</v>
      </c>
      <c r="K18" s="63"/>
      <c r="L18" s="63"/>
      <c r="M18" s="81">
        <v>237</v>
      </c>
      <c r="N18" s="63">
        <f t="shared" si="4"/>
        <v>52.43362831858407</v>
      </c>
      <c r="O18" s="63">
        <v>237</v>
      </c>
      <c r="P18" s="63">
        <f t="shared" si="0"/>
        <v>52.43362831858407</v>
      </c>
      <c r="T18" s="64">
        <v>452</v>
      </c>
      <c r="U18" s="65">
        <v>215</v>
      </c>
      <c r="V18"/>
      <c r="W18" s="63">
        <f>T18-U18</f>
        <v>237</v>
      </c>
      <c r="X18">
        <f t="shared" si="5"/>
        <v>52.43362831858407</v>
      </c>
    </row>
    <row r="19" spans="1:24">
      <c r="A19" s="33" t="s">
        <v>409</v>
      </c>
      <c r="B19" s="64">
        <v>500</v>
      </c>
      <c r="C19" s="65" t="s">
        <v>46</v>
      </c>
      <c r="D19" s="66" t="s">
        <v>46</v>
      </c>
      <c r="E19" s="67">
        <v>434</v>
      </c>
      <c r="F19" s="68">
        <v>280</v>
      </c>
      <c r="H19" s="63" t="e">
        <f t="shared" si="1"/>
        <v>#VALUE!</v>
      </c>
      <c r="I19" s="63" t="e">
        <f t="shared" si="2"/>
        <v>#VALUE!</v>
      </c>
      <c r="J19" s="63">
        <f t="shared" si="3"/>
        <v>66</v>
      </c>
      <c r="K19" s="63"/>
      <c r="L19" s="63"/>
      <c r="M19" s="81">
        <v>226</v>
      </c>
      <c r="N19" s="63">
        <f t="shared" si="4"/>
        <v>45.2</v>
      </c>
      <c r="P19" s="63">
        <f t="shared" si="0"/>
        <v>0</v>
      </c>
      <c r="T19" s="64">
        <v>500</v>
      </c>
      <c r="U19" s="65" t="s">
        <v>46</v>
      </c>
      <c r="V19"/>
      <c r="W19" s="63">
        <v>0</v>
      </c>
      <c r="X19">
        <f t="shared" si="5"/>
        <v>0</v>
      </c>
    </row>
    <row r="20" spans="1:24">
      <c r="A20" s="33" t="s">
        <v>410</v>
      </c>
      <c r="B20" s="64">
        <v>717</v>
      </c>
      <c r="C20" s="65">
        <v>406</v>
      </c>
      <c r="D20" s="66">
        <v>254</v>
      </c>
      <c r="E20" s="67">
        <v>818</v>
      </c>
      <c r="F20" s="68">
        <v>310</v>
      </c>
      <c r="H20" s="63">
        <f t="shared" si="1"/>
        <v>311</v>
      </c>
      <c r="I20" s="63">
        <f t="shared" si="2"/>
        <v>463</v>
      </c>
      <c r="J20" s="63">
        <f t="shared" si="3"/>
        <v>-101</v>
      </c>
      <c r="K20" s="63"/>
      <c r="L20" s="63"/>
      <c r="M20" s="81">
        <v>463</v>
      </c>
      <c r="N20" s="63">
        <f t="shared" si="4"/>
        <v>64.574616457461644</v>
      </c>
      <c r="O20" s="63">
        <v>463</v>
      </c>
      <c r="P20" s="63">
        <f t="shared" si="0"/>
        <v>64.574616457461644</v>
      </c>
      <c r="T20" s="64">
        <v>717</v>
      </c>
      <c r="U20" s="65">
        <v>406</v>
      </c>
      <c r="V20"/>
      <c r="W20" s="63">
        <f>T20-U20</f>
        <v>311</v>
      </c>
      <c r="X20">
        <f t="shared" si="5"/>
        <v>43.375174337517436</v>
      </c>
    </row>
    <row r="21" spans="1:24">
      <c r="A21" s="33" t="s">
        <v>411</v>
      </c>
      <c r="B21" s="64">
        <v>232</v>
      </c>
      <c r="C21" s="65" t="s">
        <v>46</v>
      </c>
      <c r="D21" s="66" t="s">
        <v>46</v>
      </c>
      <c r="E21" s="67" t="s">
        <v>46</v>
      </c>
      <c r="F21" s="68" t="s">
        <v>46</v>
      </c>
      <c r="H21" s="63" t="e">
        <f t="shared" si="1"/>
        <v>#VALUE!</v>
      </c>
      <c r="I21" s="63" t="e">
        <f t="shared" si="2"/>
        <v>#VALUE!</v>
      </c>
      <c r="J21" s="63" t="e">
        <f t="shared" si="3"/>
        <v>#VALUE!</v>
      </c>
      <c r="K21" s="63"/>
      <c r="L21" s="63"/>
      <c r="N21" s="63">
        <f t="shared" si="4"/>
        <v>0</v>
      </c>
      <c r="P21" s="63">
        <f t="shared" si="0"/>
        <v>0</v>
      </c>
      <c r="T21" s="64">
        <v>232</v>
      </c>
      <c r="U21" s="65" t="s">
        <v>46</v>
      </c>
      <c r="V21"/>
      <c r="W21" s="63">
        <v>0</v>
      </c>
      <c r="X21">
        <f t="shared" si="5"/>
        <v>0</v>
      </c>
    </row>
    <row r="22" spans="1:24">
      <c r="A22" s="33" t="s">
        <v>412</v>
      </c>
      <c r="B22" s="64">
        <v>498</v>
      </c>
      <c r="C22" s="65">
        <v>338</v>
      </c>
      <c r="D22" s="66" t="s">
        <v>46</v>
      </c>
      <c r="E22" s="67">
        <v>220</v>
      </c>
      <c r="F22" s="68">
        <v>225</v>
      </c>
      <c r="H22" s="63">
        <f t="shared" si="1"/>
        <v>160</v>
      </c>
      <c r="I22" s="63" t="e">
        <f t="shared" si="2"/>
        <v>#VALUE!</v>
      </c>
      <c r="J22" s="63">
        <f t="shared" si="3"/>
        <v>278</v>
      </c>
      <c r="K22" s="63"/>
      <c r="L22" s="63"/>
      <c r="M22" s="81">
        <v>278</v>
      </c>
      <c r="N22" s="63">
        <f t="shared" si="4"/>
        <v>55.823293172690761</v>
      </c>
      <c r="O22" s="63">
        <v>160</v>
      </c>
      <c r="P22" s="63">
        <f t="shared" si="0"/>
        <v>32.128514056224901</v>
      </c>
      <c r="T22" s="64">
        <v>498</v>
      </c>
      <c r="U22" s="65">
        <v>338</v>
      </c>
      <c r="V22"/>
      <c r="W22" s="63">
        <f t="shared" ref="W22:W30" si="7">T22-U22</f>
        <v>160</v>
      </c>
      <c r="X22">
        <f t="shared" si="5"/>
        <v>32.128514056224901</v>
      </c>
    </row>
    <row r="23" spans="1:24">
      <c r="A23" s="33" t="s">
        <v>413</v>
      </c>
      <c r="B23" s="64">
        <v>652</v>
      </c>
      <c r="C23" s="65">
        <v>399</v>
      </c>
      <c r="D23" s="66">
        <v>370</v>
      </c>
      <c r="E23" s="67" t="s">
        <v>46</v>
      </c>
      <c r="F23" s="68">
        <v>245</v>
      </c>
      <c r="H23" s="63">
        <f t="shared" si="1"/>
        <v>253</v>
      </c>
      <c r="I23" s="63">
        <f t="shared" si="2"/>
        <v>282</v>
      </c>
      <c r="J23" s="63" t="e">
        <f t="shared" si="3"/>
        <v>#VALUE!</v>
      </c>
      <c r="K23" s="63"/>
      <c r="L23" s="63"/>
      <c r="M23" s="81">
        <v>282</v>
      </c>
      <c r="N23" s="63">
        <f t="shared" si="4"/>
        <v>43.25153374233129</v>
      </c>
      <c r="O23" s="63">
        <v>282</v>
      </c>
      <c r="P23" s="63">
        <f t="shared" si="0"/>
        <v>43.25153374233129</v>
      </c>
      <c r="T23" s="64">
        <v>652</v>
      </c>
      <c r="U23" s="65">
        <v>399</v>
      </c>
      <c r="V23"/>
      <c r="W23" s="63">
        <f t="shared" si="7"/>
        <v>253</v>
      </c>
      <c r="X23">
        <f t="shared" si="5"/>
        <v>38.803680981595093</v>
      </c>
    </row>
    <row r="24" spans="1:24">
      <c r="A24" s="33" t="s">
        <v>414</v>
      </c>
      <c r="B24" s="64">
        <v>437</v>
      </c>
      <c r="C24" s="65">
        <v>408</v>
      </c>
      <c r="D24" s="66" t="s">
        <v>46</v>
      </c>
      <c r="E24" s="67">
        <v>391</v>
      </c>
      <c r="F24" s="68">
        <v>289</v>
      </c>
      <c r="H24" s="63">
        <f t="shared" si="1"/>
        <v>29</v>
      </c>
      <c r="I24" s="63" t="e">
        <f t="shared" si="2"/>
        <v>#VALUE!</v>
      </c>
      <c r="J24" s="63">
        <f t="shared" si="3"/>
        <v>46</v>
      </c>
      <c r="K24" s="63"/>
      <c r="L24" s="63"/>
      <c r="M24" s="81">
        <v>46</v>
      </c>
      <c r="N24" s="63">
        <f t="shared" si="4"/>
        <v>10.526315789473683</v>
      </c>
      <c r="O24" s="63">
        <v>29</v>
      </c>
      <c r="P24" s="63">
        <f t="shared" si="0"/>
        <v>6.6361556064073222</v>
      </c>
      <c r="T24" s="64">
        <v>437</v>
      </c>
      <c r="U24" s="65">
        <v>408</v>
      </c>
      <c r="V24"/>
      <c r="W24" s="63">
        <f t="shared" si="7"/>
        <v>29</v>
      </c>
      <c r="X24">
        <f t="shared" si="5"/>
        <v>6.6361556064073222</v>
      </c>
    </row>
    <row r="25" spans="1:24">
      <c r="A25" s="33" t="s">
        <v>415</v>
      </c>
      <c r="B25" s="64">
        <v>688</v>
      </c>
      <c r="C25" s="65">
        <v>439</v>
      </c>
      <c r="D25" s="66">
        <v>411</v>
      </c>
      <c r="E25" s="67" t="s">
        <v>46</v>
      </c>
      <c r="F25" s="68">
        <v>470</v>
      </c>
      <c r="H25" s="63">
        <f t="shared" si="1"/>
        <v>249</v>
      </c>
      <c r="I25" s="63">
        <f t="shared" si="2"/>
        <v>277</v>
      </c>
      <c r="J25" s="63" t="e">
        <f t="shared" si="3"/>
        <v>#VALUE!</v>
      </c>
      <c r="K25" s="63"/>
      <c r="L25" s="63"/>
      <c r="M25" s="81">
        <v>177</v>
      </c>
      <c r="N25" s="63">
        <f t="shared" si="4"/>
        <v>25.726744186046513</v>
      </c>
      <c r="O25" s="63">
        <v>277</v>
      </c>
      <c r="P25" s="63">
        <f t="shared" si="0"/>
        <v>40.261627906976742</v>
      </c>
      <c r="T25" s="64">
        <v>688</v>
      </c>
      <c r="U25" s="65">
        <v>439</v>
      </c>
      <c r="V25"/>
      <c r="W25" s="63">
        <f t="shared" si="7"/>
        <v>249</v>
      </c>
      <c r="X25">
        <f t="shared" si="5"/>
        <v>36.191860465116278</v>
      </c>
    </row>
    <row r="26" spans="1:24">
      <c r="A26" s="33" t="s">
        <v>416</v>
      </c>
      <c r="B26" s="64">
        <v>596</v>
      </c>
      <c r="C26" s="65">
        <v>328</v>
      </c>
      <c r="D26" s="66">
        <v>312</v>
      </c>
      <c r="E26" s="67" t="s">
        <v>46</v>
      </c>
      <c r="F26" s="68">
        <v>320</v>
      </c>
      <c r="H26" s="63">
        <f t="shared" si="1"/>
        <v>268</v>
      </c>
      <c r="I26" s="63">
        <f t="shared" si="2"/>
        <v>284</v>
      </c>
      <c r="J26" s="63" t="e">
        <f t="shared" si="3"/>
        <v>#VALUE!</v>
      </c>
      <c r="K26" s="63"/>
      <c r="L26" s="63"/>
      <c r="M26" s="81">
        <v>184</v>
      </c>
      <c r="N26" s="63">
        <f t="shared" si="4"/>
        <v>30.872483221476511</v>
      </c>
      <c r="O26" s="63">
        <v>284</v>
      </c>
      <c r="P26" s="63">
        <f t="shared" si="0"/>
        <v>47.651006711409394</v>
      </c>
      <c r="T26" s="64">
        <v>596</v>
      </c>
      <c r="U26" s="65">
        <v>328</v>
      </c>
      <c r="V26"/>
      <c r="W26" s="63">
        <f t="shared" si="7"/>
        <v>268</v>
      </c>
      <c r="X26">
        <f t="shared" si="5"/>
        <v>44.966442953020135</v>
      </c>
    </row>
    <row r="27" spans="1:24">
      <c r="A27" s="33" t="s">
        <v>417</v>
      </c>
      <c r="B27" s="64">
        <v>657</v>
      </c>
      <c r="C27" s="65">
        <v>172</v>
      </c>
      <c r="D27" s="66" t="s">
        <v>46</v>
      </c>
      <c r="E27" s="67" t="s">
        <v>46</v>
      </c>
      <c r="F27" s="68">
        <v>180</v>
      </c>
      <c r="H27" s="63">
        <f t="shared" si="1"/>
        <v>485</v>
      </c>
      <c r="I27" s="63" t="e">
        <f t="shared" si="2"/>
        <v>#VALUE!</v>
      </c>
      <c r="J27" s="63" t="e">
        <f t="shared" si="3"/>
        <v>#VALUE!</v>
      </c>
      <c r="K27" s="63"/>
      <c r="L27" s="63"/>
      <c r="M27" s="81">
        <v>485</v>
      </c>
      <c r="N27" s="63">
        <f t="shared" si="4"/>
        <v>73.820395738203956</v>
      </c>
      <c r="O27" s="63">
        <v>485</v>
      </c>
      <c r="P27" s="63">
        <f t="shared" si="0"/>
        <v>73.820395738203956</v>
      </c>
      <c r="T27" s="64">
        <v>657</v>
      </c>
      <c r="U27" s="65">
        <v>172</v>
      </c>
      <c r="V27"/>
      <c r="W27" s="63">
        <f t="shared" si="7"/>
        <v>485</v>
      </c>
      <c r="X27">
        <f t="shared" si="5"/>
        <v>73.820395738203956</v>
      </c>
    </row>
    <row r="28" spans="1:24">
      <c r="A28" s="33" t="s">
        <v>418</v>
      </c>
      <c r="B28" s="64">
        <v>1022</v>
      </c>
      <c r="C28" s="65">
        <v>947</v>
      </c>
      <c r="D28" s="66">
        <v>263</v>
      </c>
      <c r="E28" s="67" t="s">
        <v>46</v>
      </c>
      <c r="F28" s="68">
        <v>239</v>
      </c>
      <c r="H28" s="63">
        <f t="shared" si="1"/>
        <v>75</v>
      </c>
      <c r="I28" s="63">
        <f t="shared" si="2"/>
        <v>759</v>
      </c>
      <c r="J28" s="63" t="e">
        <f t="shared" si="3"/>
        <v>#VALUE!</v>
      </c>
      <c r="K28" s="63"/>
      <c r="L28" s="63"/>
      <c r="M28" s="81">
        <v>759</v>
      </c>
      <c r="N28" s="63">
        <f t="shared" si="4"/>
        <v>74.266144814090012</v>
      </c>
      <c r="O28" s="63">
        <v>759</v>
      </c>
      <c r="P28" s="63">
        <f t="shared" si="0"/>
        <v>74.266144814090012</v>
      </c>
      <c r="T28" s="64">
        <v>1022</v>
      </c>
      <c r="U28" s="65">
        <v>947</v>
      </c>
      <c r="V28"/>
      <c r="W28" s="63">
        <f t="shared" si="7"/>
        <v>75</v>
      </c>
      <c r="X28">
        <f t="shared" si="5"/>
        <v>7.3385518590998036</v>
      </c>
    </row>
    <row r="29" spans="1:24">
      <c r="A29" s="33" t="s">
        <v>419</v>
      </c>
      <c r="B29" s="64">
        <v>320</v>
      </c>
      <c r="C29" s="66">
        <v>164</v>
      </c>
      <c r="D29" s="66">
        <v>164</v>
      </c>
      <c r="E29" s="67" t="s">
        <v>46</v>
      </c>
      <c r="F29" s="68">
        <v>188</v>
      </c>
      <c r="H29" s="63">
        <f t="shared" si="1"/>
        <v>156</v>
      </c>
      <c r="I29" s="63">
        <f t="shared" si="2"/>
        <v>156</v>
      </c>
      <c r="J29" s="63" t="e">
        <f t="shared" si="3"/>
        <v>#VALUE!</v>
      </c>
      <c r="K29" s="63"/>
      <c r="L29" s="63"/>
      <c r="M29" s="81">
        <v>156</v>
      </c>
      <c r="N29" s="63">
        <f t="shared" si="4"/>
        <v>48.75</v>
      </c>
      <c r="O29" s="63">
        <v>156</v>
      </c>
      <c r="P29" s="63">
        <f t="shared" si="0"/>
        <v>48.75</v>
      </c>
      <c r="T29" s="64">
        <v>320</v>
      </c>
      <c r="U29" s="66">
        <v>164</v>
      </c>
      <c r="V29"/>
      <c r="W29" s="63">
        <f t="shared" si="7"/>
        <v>156</v>
      </c>
      <c r="X29">
        <f t="shared" si="5"/>
        <v>48.75</v>
      </c>
    </row>
    <row r="30" spans="1:24">
      <c r="A30" s="33" t="s">
        <v>420</v>
      </c>
      <c r="B30" s="64">
        <v>479</v>
      </c>
      <c r="C30" s="65">
        <v>307</v>
      </c>
      <c r="D30" s="66" t="s">
        <v>46</v>
      </c>
      <c r="E30" s="67">
        <v>318</v>
      </c>
      <c r="F30" s="68">
        <v>326</v>
      </c>
      <c r="H30" s="63">
        <f t="shared" si="1"/>
        <v>172</v>
      </c>
      <c r="I30" s="63" t="e">
        <f t="shared" si="2"/>
        <v>#VALUE!</v>
      </c>
      <c r="J30" s="63">
        <f t="shared" si="3"/>
        <v>161</v>
      </c>
      <c r="K30" s="63"/>
      <c r="L30" s="63"/>
      <c r="M30" s="81">
        <v>172</v>
      </c>
      <c r="N30" s="63">
        <f t="shared" si="4"/>
        <v>35.908141962421716</v>
      </c>
      <c r="O30" s="63">
        <v>172</v>
      </c>
      <c r="P30" s="63">
        <f t="shared" si="0"/>
        <v>35.908141962421716</v>
      </c>
      <c r="T30" s="64">
        <v>479</v>
      </c>
      <c r="U30" s="65">
        <v>307</v>
      </c>
      <c r="V30"/>
      <c r="W30" s="63">
        <f t="shared" si="7"/>
        <v>172</v>
      </c>
      <c r="X30">
        <f t="shared" si="5"/>
        <v>35.908141962421716</v>
      </c>
    </row>
    <row r="31" spans="1:24">
      <c r="A31" s="33" t="s">
        <v>421</v>
      </c>
      <c r="B31" s="64">
        <v>243</v>
      </c>
      <c r="C31" s="65" t="s">
        <v>46</v>
      </c>
      <c r="D31" s="66" t="s">
        <v>46</v>
      </c>
      <c r="E31" s="67">
        <v>483</v>
      </c>
      <c r="F31" s="68" t="s">
        <v>368</v>
      </c>
      <c r="H31" s="63" t="e">
        <f t="shared" si="1"/>
        <v>#VALUE!</v>
      </c>
      <c r="I31" s="63" t="e">
        <f t="shared" si="2"/>
        <v>#VALUE!</v>
      </c>
      <c r="J31" s="63">
        <f t="shared" si="3"/>
        <v>-240</v>
      </c>
      <c r="K31" s="63"/>
      <c r="L31" s="63"/>
      <c r="M31" s="81">
        <v>-240</v>
      </c>
      <c r="N31" s="63">
        <f t="shared" si="4"/>
        <v>-98.76543209876543</v>
      </c>
      <c r="P31" s="63">
        <f t="shared" si="0"/>
        <v>0</v>
      </c>
      <c r="T31" s="64">
        <v>243</v>
      </c>
      <c r="U31" s="65" t="s">
        <v>46</v>
      </c>
      <c r="V31"/>
      <c r="W31" s="63">
        <v>0</v>
      </c>
      <c r="X31">
        <f t="shared" si="5"/>
        <v>0</v>
      </c>
    </row>
    <row r="32" spans="1:24">
      <c r="A32" s="33" t="s">
        <v>422</v>
      </c>
      <c r="B32" s="64">
        <v>571</v>
      </c>
      <c r="C32" s="66">
        <v>394</v>
      </c>
      <c r="D32" s="66">
        <v>394</v>
      </c>
      <c r="E32" s="67">
        <v>654</v>
      </c>
      <c r="F32" s="68">
        <v>621</v>
      </c>
      <c r="H32" s="63">
        <f t="shared" si="1"/>
        <v>177</v>
      </c>
      <c r="I32" s="63">
        <f t="shared" si="2"/>
        <v>177</v>
      </c>
      <c r="J32" s="63">
        <f t="shared" si="3"/>
        <v>-83</v>
      </c>
      <c r="K32" s="63"/>
      <c r="L32" s="63"/>
      <c r="M32" s="81">
        <v>177</v>
      </c>
      <c r="N32" s="63">
        <f t="shared" si="4"/>
        <v>30.998248686514884</v>
      </c>
      <c r="O32" s="63">
        <v>177</v>
      </c>
      <c r="P32" s="63">
        <f t="shared" si="0"/>
        <v>30.998248686514884</v>
      </c>
      <c r="T32" s="64">
        <v>571</v>
      </c>
      <c r="U32" s="66">
        <v>394</v>
      </c>
      <c r="V32"/>
      <c r="W32" s="63">
        <f>T32-U32</f>
        <v>177</v>
      </c>
      <c r="X32">
        <f t="shared" si="5"/>
        <v>30.998248686514884</v>
      </c>
    </row>
    <row r="33" spans="1:24">
      <c r="A33" s="33" t="s">
        <v>423</v>
      </c>
      <c r="B33" s="64">
        <v>201</v>
      </c>
      <c r="C33" s="65" t="s">
        <v>46</v>
      </c>
      <c r="D33" s="66">
        <v>130</v>
      </c>
      <c r="E33" s="67" t="s">
        <v>46</v>
      </c>
      <c r="F33" s="68">
        <v>126</v>
      </c>
      <c r="H33" s="63" t="e">
        <f t="shared" si="1"/>
        <v>#VALUE!</v>
      </c>
      <c r="I33" s="63">
        <f t="shared" si="2"/>
        <v>71</v>
      </c>
      <c r="J33" s="63" t="e">
        <f t="shared" si="3"/>
        <v>#VALUE!</v>
      </c>
      <c r="K33" s="63"/>
      <c r="L33" s="63"/>
      <c r="N33" s="63">
        <f t="shared" si="4"/>
        <v>0</v>
      </c>
      <c r="P33" s="63">
        <f t="shared" si="0"/>
        <v>0</v>
      </c>
      <c r="T33" s="64">
        <v>201</v>
      </c>
      <c r="U33" s="65" t="s">
        <v>46</v>
      </c>
      <c r="V33"/>
      <c r="W33" s="63">
        <v>0</v>
      </c>
      <c r="X33">
        <f t="shared" si="5"/>
        <v>0</v>
      </c>
    </row>
    <row r="34" spans="1:24">
      <c r="A34" s="33" t="s">
        <v>424</v>
      </c>
      <c r="B34" s="64">
        <v>489</v>
      </c>
      <c r="C34" s="65" t="s">
        <v>46</v>
      </c>
      <c r="D34" s="66" t="s">
        <v>46</v>
      </c>
      <c r="E34" s="67">
        <v>178</v>
      </c>
      <c r="F34" s="68">
        <v>165</v>
      </c>
      <c r="H34" s="63" t="e">
        <f t="shared" si="1"/>
        <v>#VALUE!</v>
      </c>
      <c r="I34" s="63" t="e">
        <f t="shared" si="2"/>
        <v>#VALUE!</v>
      </c>
      <c r="J34" s="63">
        <f t="shared" si="3"/>
        <v>311</v>
      </c>
      <c r="K34" s="63"/>
      <c r="L34" s="63"/>
      <c r="M34" s="81">
        <v>311</v>
      </c>
      <c r="N34" s="63">
        <f t="shared" si="4"/>
        <v>63.599182004089982</v>
      </c>
      <c r="P34" s="63">
        <f t="shared" ref="P34:P65" si="8">O34/B34*100</f>
        <v>0</v>
      </c>
      <c r="T34" s="64">
        <v>489</v>
      </c>
      <c r="U34" s="65" t="s">
        <v>46</v>
      </c>
      <c r="V34"/>
      <c r="W34" s="63">
        <v>0</v>
      </c>
      <c r="X34">
        <f t="shared" si="5"/>
        <v>0</v>
      </c>
    </row>
    <row r="35" spans="1:24">
      <c r="A35" s="33" t="s">
        <v>425</v>
      </c>
      <c r="B35" s="64">
        <v>424</v>
      </c>
      <c r="C35" s="66">
        <v>244</v>
      </c>
      <c r="D35" s="66">
        <v>244</v>
      </c>
      <c r="E35" s="67" t="s">
        <v>46</v>
      </c>
      <c r="F35" s="68">
        <v>147</v>
      </c>
      <c r="H35" s="63">
        <f t="shared" si="1"/>
        <v>180</v>
      </c>
      <c r="I35" s="63">
        <f t="shared" si="2"/>
        <v>180</v>
      </c>
      <c r="J35" s="63" t="e">
        <f t="shared" si="3"/>
        <v>#VALUE!</v>
      </c>
      <c r="K35" s="63"/>
      <c r="L35" s="63"/>
      <c r="M35" s="81">
        <v>180</v>
      </c>
      <c r="N35" s="63">
        <f t="shared" si="4"/>
        <v>42.452830188679243</v>
      </c>
      <c r="O35" s="63">
        <v>180</v>
      </c>
      <c r="P35" s="63">
        <f t="shared" si="8"/>
        <v>42.452830188679243</v>
      </c>
      <c r="T35" s="64">
        <v>424</v>
      </c>
      <c r="U35" s="66">
        <v>244</v>
      </c>
      <c r="V35"/>
      <c r="W35" s="63">
        <f t="shared" ref="W35:W44" si="9">T35-U35</f>
        <v>180</v>
      </c>
      <c r="X35">
        <f t="shared" si="5"/>
        <v>42.452830188679243</v>
      </c>
    </row>
    <row r="36" spans="1:24">
      <c r="A36" s="33" t="s">
        <v>426</v>
      </c>
      <c r="B36" s="64">
        <v>578</v>
      </c>
      <c r="C36" s="65">
        <v>565</v>
      </c>
      <c r="D36" s="66">
        <v>550</v>
      </c>
      <c r="E36" s="67" t="s">
        <v>46</v>
      </c>
      <c r="F36" s="68">
        <v>451</v>
      </c>
      <c r="H36" s="63">
        <f t="shared" si="1"/>
        <v>13</v>
      </c>
      <c r="I36" s="63">
        <f t="shared" si="2"/>
        <v>28</v>
      </c>
      <c r="J36" s="63" t="e">
        <f t="shared" si="3"/>
        <v>#VALUE!</v>
      </c>
      <c r="K36" s="63"/>
      <c r="L36" s="63"/>
      <c r="M36" s="81">
        <v>28</v>
      </c>
      <c r="N36" s="63">
        <f t="shared" si="4"/>
        <v>4.844290657439446</v>
      </c>
      <c r="O36" s="63">
        <v>28</v>
      </c>
      <c r="P36" s="63">
        <f t="shared" si="8"/>
        <v>4.844290657439446</v>
      </c>
      <c r="T36" s="64">
        <v>578</v>
      </c>
      <c r="U36" s="65">
        <v>565</v>
      </c>
      <c r="V36"/>
      <c r="W36" s="63">
        <f t="shared" si="9"/>
        <v>13</v>
      </c>
      <c r="X36">
        <f t="shared" si="5"/>
        <v>2.2491349480968861</v>
      </c>
    </row>
    <row r="37" spans="1:24">
      <c r="A37" s="33" t="s">
        <v>427</v>
      </c>
      <c r="B37" s="64">
        <v>514</v>
      </c>
      <c r="C37" s="65">
        <v>247</v>
      </c>
      <c r="D37" s="66" t="s">
        <v>46</v>
      </c>
      <c r="E37" s="67" t="s">
        <v>46</v>
      </c>
      <c r="F37" s="68">
        <v>204</v>
      </c>
      <c r="H37" s="63">
        <f t="shared" si="1"/>
        <v>267</v>
      </c>
      <c r="I37" s="63" t="e">
        <f t="shared" si="2"/>
        <v>#VALUE!</v>
      </c>
      <c r="J37" s="63" t="e">
        <f t="shared" si="3"/>
        <v>#VALUE!</v>
      </c>
      <c r="K37" s="63"/>
      <c r="L37" s="63"/>
      <c r="M37" s="81">
        <v>267</v>
      </c>
      <c r="N37" s="63">
        <f t="shared" si="4"/>
        <v>51.945525291828801</v>
      </c>
      <c r="O37" s="63">
        <v>267</v>
      </c>
      <c r="P37" s="63">
        <f t="shared" si="8"/>
        <v>51.945525291828801</v>
      </c>
      <c r="T37" s="64">
        <v>514</v>
      </c>
      <c r="U37" s="65">
        <v>247</v>
      </c>
      <c r="V37"/>
      <c r="W37" s="63">
        <f t="shared" si="9"/>
        <v>267</v>
      </c>
      <c r="X37">
        <f t="shared" si="5"/>
        <v>51.945525291828801</v>
      </c>
    </row>
    <row r="38" spans="1:24">
      <c r="A38" s="33" t="s">
        <v>428</v>
      </c>
      <c r="B38" s="64">
        <v>434</v>
      </c>
      <c r="C38" s="65">
        <v>267</v>
      </c>
      <c r="D38" s="66" t="s">
        <v>46</v>
      </c>
      <c r="E38" s="67">
        <v>201</v>
      </c>
      <c r="F38" s="68" t="s">
        <v>365</v>
      </c>
      <c r="H38" s="63">
        <f t="shared" si="1"/>
        <v>167</v>
      </c>
      <c r="I38" s="63" t="e">
        <f t="shared" si="2"/>
        <v>#VALUE!</v>
      </c>
      <c r="J38" s="63">
        <f t="shared" si="3"/>
        <v>233</v>
      </c>
      <c r="K38" s="63"/>
      <c r="L38" s="63"/>
      <c r="M38" s="81">
        <v>233</v>
      </c>
      <c r="N38" s="63">
        <f t="shared" si="4"/>
        <v>53.686635944700456</v>
      </c>
      <c r="O38" s="63">
        <v>167</v>
      </c>
      <c r="P38" s="63">
        <f t="shared" si="8"/>
        <v>38.47926267281106</v>
      </c>
      <c r="T38" s="64">
        <v>434</v>
      </c>
      <c r="U38" s="65">
        <v>267</v>
      </c>
      <c r="V38"/>
      <c r="W38" s="63">
        <f t="shared" si="9"/>
        <v>167</v>
      </c>
      <c r="X38">
        <f t="shared" ref="X38:X69" si="10">W38/T38*100</f>
        <v>38.47926267281106</v>
      </c>
    </row>
    <row r="39" spans="1:24">
      <c r="A39" s="33" t="s">
        <v>429</v>
      </c>
      <c r="B39" s="64">
        <v>552</v>
      </c>
      <c r="C39" s="66">
        <v>174</v>
      </c>
      <c r="D39" s="66">
        <v>174</v>
      </c>
      <c r="E39" s="67" t="s">
        <v>46</v>
      </c>
      <c r="F39" s="68" t="s">
        <v>46</v>
      </c>
      <c r="H39" s="63">
        <f t="shared" si="1"/>
        <v>378</v>
      </c>
      <c r="I39" s="63">
        <f t="shared" si="2"/>
        <v>378</v>
      </c>
      <c r="J39" s="63" t="e">
        <f t="shared" si="3"/>
        <v>#VALUE!</v>
      </c>
      <c r="K39" s="63"/>
      <c r="L39" s="63"/>
      <c r="M39" s="81">
        <v>378</v>
      </c>
      <c r="N39" s="63">
        <f t="shared" si="4"/>
        <v>68.478260869565219</v>
      </c>
      <c r="O39" s="63">
        <v>378</v>
      </c>
      <c r="P39" s="63">
        <f t="shared" si="8"/>
        <v>68.478260869565219</v>
      </c>
      <c r="T39" s="64">
        <v>552</v>
      </c>
      <c r="U39" s="66">
        <v>174</v>
      </c>
      <c r="V39"/>
      <c r="W39" s="63">
        <f t="shared" si="9"/>
        <v>378</v>
      </c>
      <c r="X39">
        <f t="shared" si="10"/>
        <v>68.478260869565219</v>
      </c>
    </row>
    <row r="40" spans="1:24">
      <c r="A40" s="33" t="s">
        <v>430</v>
      </c>
      <c r="B40" s="64">
        <v>287</v>
      </c>
      <c r="C40" s="65">
        <v>395</v>
      </c>
      <c r="D40" s="66" t="s">
        <v>46</v>
      </c>
      <c r="E40" s="67">
        <v>501</v>
      </c>
      <c r="F40" s="68">
        <v>489</v>
      </c>
      <c r="H40" s="63">
        <f t="shared" si="1"/>
        <v>-108</v>
      </c>
      <c r="I40" s="63" t="e">
        <f t="shared" si="2"/>
        <v>#VALUE!</v>
      </c>
      <c r="J40" s="63">
        <f t="shared" si="3"/>
        <v>-214</v>
      </c>
      <c r="K40" s="63"/>
      <c r="L40" s="63"/>
      <c r="M40" s="81">
        <v>-214</v>
      </c>
      <c r="N40" s="63">
        <f t="shared" si="4"/>
        <v>-74.564459930313589</v>
      </c>
      <c r="O40" s="77">
        <v>-108</v>
      </c>
      <c r="P40" s="63">
        <f t="shared" si="8"/>
        <v>-37.630662020905923</v>
      </c>
      <c r="T40" s="64">
        <v>287</v>
      </c>
      <c r="U40" s="65">
        <v>395</v>
      </c>
      <c r="V40"/>
      <c r="W40" s="63">
        <f t="shared" si="9"/>
        <v>-108</v>
      </c>
      <c r="X40">
        <f t="shared" si="10"/>
        <v>-37.630662020905923</v>
      </c>
    </row>
    <row r="41" spans="1:24">
      <c r="A41" s="33" t="s">
        <v>431</v>
      </c>
      <c r="B41" s="64">
        <v>414</v>
      </c>
      <c r="C41" s="65">
        <v>351</v>
      </c>
      <c r="D41" s="66">
        <v>179</v>
      </c>
      <c r="E41" s="67">
        <v>175</v>
      </c>
      <c r="F41" s="68">
        <v>287</v>
      </c>
      <c r="H41" s="63">
        <f t="shared" si="1"/>
        <v>63</v>
      </c>
      <c r="I41" s="63">
        <f t="shared" si="2"/>
        <v>235</v>
      </c>
      <c r="J41" s="63">
        <f t="shared" si="3"/>
        <v>239</v>
      </c>
      <c r="K41" s="63"/>
      <c r="L41" s="63"/>
      <c r="M41" s="81">
        <v>239</v>
      </c>
      <c r="N41" s="63">
        <f t="shared" si="4"/>
        <v>57.729468599033815</v>
      </c>
      <c r="O41" s="63">
        <v>235</v>
      </c>
      <c r="P41" s="63">
        <f t="shared" si="8"/>
        <v>56.763285024154584</v>
      </c>
      <c r="T41" s="64">
        <v>414</v>
      </c>
      <c r="U41" s="65">
        <v>351</v>
      </c>
      <c r="V41"/>
      <c r="W41" s="63">
        <f t="shared" si="9"/>
        <v>63</v>
      </c>
      <c r="X41">
        <f t="shared" si="10"/>
        <v>15.217391304347828</v>
      </c>
    </row>
    <row r="42" spans="1:24">
      <c r="A42" s="33" t="s">
        <v>432</v>
      </c>
      <c r="B42" s="64">
        <v>595</v>
      </c>
      <c r="C42" s="65">
        <v>179</v>
      </c>
      <c r="D42" s="66">
        <v>200</v>
      </c>
      <c r="E42" s="67">
        <v>156</v>
      </c>
      <c r="F42" s="68">
        <v>166</v>
      </c>
      <c r="H42" s="63">
        <f t="shared" si="1"/>
        <v>416</v>
      </c>
      <c r="I42" s="63">
        <f t="shared" si="2"/>
        <v>395</v>
      </c>
      <c r="J42" s="63">
        <f t="shared" si="3"/>
        <v>439</v>
      </c>
      <c r="K42" s="63"/>
      <c r="L42" s="63"/>
      <c r="M42" s="81">
        <v>439</v>
      </c>
      <c r="N42" s="63">
        <f t="shared" si="4"/>
        <v>73.781512605042025</v>
      </c>
      <c r="O42" s="63">
        <v>416</v>
      </c>
      <c r="P42" s="63">
        <f t="shared" si="8"/>
        <v>69.915966386554615</v>
      </c>
      <c r="T42" s="64">
        <v>595</v>
      </c>
      <c r="U42" s="65">
        <v>179</v>
      </c>
      <c r="V42"/>
      <c r="W42" s="63">
        <f t="shared" si="9"/>
        <v>416</v>
      </c>
      <c r="X42">
        <f t="shared" si="10"/>
        <v>69.915966386554615</v>
      </c>
    </row>
    <row r="43" spans="1:24">
      <c r="A43" s="33" t="s">
        <v>433</v>
      </c>
      <c r="B43" s="64">
        <v>545</v>
      </c>
      <c r="C43" s="65">
        <v>532</v>
      </c>
      <c r="D43" s="66">
        <v>520</v>
      </c>
      <c r="E43" s="67">
        <v>516</v>
      </c>
      <c r="F43" s="68">
        <v>248</v>
      </c>
      <c r="H43" s="63">
        <f t="shared" si="1"/>
        <v>13</v>
      </c>
      <c r="I43" s="63">
        <f t="shared" si="2"/>
        <v>25</v>
      </c>
      <c r="J43" s="63">
        <f t="shared" si="3"/>
        <v>29</v>
      </c>
      <c r="K43" s="63"/>
      <c r="L43" s="63"/>
      <c r="M43" s="81">
        <v>25</v>
      </c>
      <c r="N43" s="63">
        <f t="shared" si="4"/>
        <v>4.5871559633027523</v>
      </c>
      <c r="O43" s="63">
        <v>25</v>
      </c>
      <c r="P43" s="63">
        <f t="shared" si="8"/>
        <v>4.5871559633027523</v>
      </c>
      <c r="T43" s="64">
        <v>545</v>
      </c>
      <c r="U43" s="65">
        <v>532</v>
      </c>
      <c r="V43"/>
      <c r="W43" s="63">
        <f t="shared" si="9"/>
        <v>13</v>
      </c>
      <c r="X43">
        <f t="shared" si="10"/>
        <v>2.3853211009174311</v>
      </c>
    </row>
    <row r="44" spans="1:24">
      <c r="A44" s="33" t="s">
        <v>434</v>
      </c>
      <c r="B44" s="64">
        <v>235</v>
      </c>
      <c r="C44" s="65">
        <v>163</v>
      </c>
      <c r="D44" s="66">
        <v>443</v>
      </c>
      <c r="E44" s="67" t="s">
        <v>46</v>
      </c>
      <c r="F44" s="68" t="s">
        <v>46</v>
      </c>
      <c r="H44" s="63">
        <f t="shared" si="1"/>
        <v>72</v>
      </c>
      <c r="I44" s="77">
        <f t="shared" si="2"/>
        <v>-208</v>
      </c>
      <c r="J44" s="63" t="e">
        <f t="shared" si="3"/>
        <v>#VALUE!</v>
      </c>
      <c r="K44" s="77"/>
      <c r="L44" s="77"/>
      <c r="M44" s="82">
        <v>72</v>
      </c>
      <c r="N44" s="63">
        <f t="shared" si="4"/>
        <v>30.638297872340424</v>
      </c>
      <c r="O44" s="63">
        <v>72</v>
      </c>
      <c r="P44" s="63">
        <f t="shared" si="8"/>
        <v>30.638297872340424</v>
      </c>
      <c r="T44" s="64">
        <v>235</v>
      </c>
      <c r="U44" s="65">
        <v>163</v>
      </c>
      <c r="V44"/>
      <c r="W44" s="63">
        <f t="shared" si="9"/>
        <v>72</v>
      </c>
      <c r="X44">
        <f t="shared" si="10"/>
        <v>30.638297872340424</v>
      </c>
    </row>
    <row r="45" spans="1:24">
      <c r="A45" s="33" t="s">
        <v>435</v>
      </c>
      <c r="B45" s="64">
        <v>255</v>
      </c>
      <c r="C45" s="65" t="s">
        <v>46</v>
      </c>
      <c r="D45" s="66">
        <v>388</v>
      </c>
      <c r="E45" s="67" t="s">
        <v>46</v>
      </c>
      <c r="F45" s="68">
        <v>369</v>
      </c>
      <c r="H45" s="63" t="e">
        <f t="shared" si="1"/>
        <v>#VALUE!</v>
      </c>
      <c r="I45" s="63">
        <f t="shared" si="2"/>
        <v>-133</v>
      </c>
      <c r="J45" s="63" t="e">
        <f t="shared" si="3"/>
        <v>#VALUE!</v>
      </c>
      <c r="K45" s="63"/>
      <c r="L45" s="63"/>
      <c r="M45" s="82">
        <v>-133</v>
      </c>
      <c r="N45" s="63">
        <f t="shared" si="4"/>
        <v>-52.156862745098046</v>
      </c>
      <c r="O45" s="77">
        <v>-133</v>
      </c>
      <c r="P45" s="63">
        <f t="shared" si="8"/>
        <v>-52.156862745098046</v>
      </c>
      <c r="T45" s="64">
        <v>255</v>
      </c>
      <c r="U45" s="65" t="s">
        <v>46</v>
      </c>
      <c r="V45"/>
      <c r="W45">
        <v>0</v>
      </c>
      <c r="X45">
        <f t="shared" si="10"/>
        <v>0</v>
      </c>
    </row>
    <row r="46" spans="1:24">
      <c r="A46" s="33" t="s">
        <v>436</v>
      </c>
      <c r="B46" s="64">
        <v>430</v>
      </c>
      <c r="C46" s="65">
        <v>163</v>
      </c>
      <c r="D46" s="66" t="s">
        <v>46</v>
      </c>
      <c r="E46" s="67" t="s">
        <v>46</v>
      </c>
      <c r="F46" s="68" t="s">
        <v>46</v>
      </c>
      <c r="H46" s="63">
        <f t="shared" si="1"/>
        <v>267</v>
      </c>
      <c r="I46" s="63" t="e">
        <f t="shared" si="2"/>
        <v>#VALUE!</v>
      </c>
      <c r="J46" s="63" t="e">
        <f t="shared" si="3"/>
        <v>#VALUE!</v>
      </c>
      <c r="K46" s="63"/>
      <c r="L46" s="63"/>
      <c r="M46" s="81">
        <v>267</v>
      </c>
      <c r="N46" s="63">
        <f t="shared" si="4"/>
        <v>62.093023255813954</v>
      </c>
      <c r="O46" s="63">
        <v>267</v>
      </c>
      <c r="P46" s="63">
        <f t="shared" si="8"/>
        <v>62.093023255813954</v>
      </c>
      <c r="T46" s="64">
        <v>430</v>
      </c>
      <c r="U46" s="65">
        <v>163</v>
      </c>
      <c r="V46"/>
      <c r="W46">
        <v>0</v>
      </c>
      <c r="X46">
        <f t="shared" si="10"/>
        <v>0</v>
      </c>
    </row>
    <row r="47" spans="1:24">
      <c r="A47" s="33" t="s">
        <v>437</v>
      </c>
      <c r="B47" s="64">
        <v>520</v>
      </c>
      <c r="C47" s="65" t="s">
        <v>46</v>
      </c>
      <c r="D47" s="66">
        <v>510</v>
      </c>
      <c r="E47" s="67" t="s">
        <v>381</v>
      </c>
      <c r="F47" s="68">
        <v>224</v>
      </c>
      <c r="H47" s="63" t="e">
        <f t="shared" si="1"/>
        <v>#VALUE!</v>
      </c>
      <c r="I47" s="63">
        <f t="shared" si="2"/>
        <v>10</v>
      </c>
      <c r="J47" s="63" t="e">
        <f t="shared" si="3"/>
        <v>#VALUE!</v>
      </c>
      <c r="K47" s="63"/>
      <c r="L47" s="63"/>
      <c r="M47" s="81">
        <v>10</v>
      </c>
      <c r="N47" s="63">
        <f t="shared" si="4"/>
        <v>1.9230769230769231</v>
      </c>
      <c r="O47" s="63">
        <v>10</v>
      </c>
      <c r="P47" s="63">
        <f t="shared" si="8"/>
        <v>1.9230769230769231</v>
      </c>
      <c r="T47" s="64">
        <v>520</v>
      </c>
      <c r="U47" s="65" t="s">
        <v>46</v>
      </c>
      <c r="V47"/>
      <c r="W47">
        <v>0</v>
      </c>
      <c r="X47">
        <f t="shared" si="10"/>
        <v>0</v>
      </c>
    </row>
    <row r="48" spans="1:24">
      <c r="A48" s="33" t="s">
        <v>438</v>
      </c>
      <c r="B48" s="64">
        <v>602</v>
      </c>
      <c r="C48" s="66">
        <v>327</v>
      </c>
      <c r="D48" s="66">
        <v>327</v>
      </c>
      <c r="E48" s="67" t="s">
        <v>46</v>
      </c>
      <c r="F48" s="68" t="s">
        <v>46</v>
      </c>
      <c r="H48" s="63">
        <f t="shared" si="1"/>
        <v>275</v>
      </c>
      <c r="I48" s="63">
        <f t="shared" si="2"/>
        <v>275</v>
      </c>
      <c r="J48" s="63" t="e">
        <f t="shared" si="3"/>
        <v>#VALUE!</v>
      </c>
      <c r="K48" s="63"/>
      <c r="L48" s="63"/>
      <c r="M48" s="81">
        <v>275</v>
      </c>
      <c r="N48" s="63">
        <f t="shared" si="4"/>
        <v>45.68106312292359</v>
      </c>
      <c r="O48" s="63">
        <v>275</v>
      </c>
      <c r="P48" s="63">
        <f t="shared" si="8"/>
        <v>45.68106312292359</v>
      </c>
      <c r="T48" s="64">
        <v>602</v>
      </c>
      <c r="U48" s="66">
        <v>327</v>
      </c>
      <c r="V48"/>
      <c r="W48" s="63">
        <f t="shared" ref="W48:W54" si="11">T48-U48</f>
        <v>275</v>
      </c>
      <c r="X48">
        <f t="shared" si="10"/>
        <v>45.68106312292359</v>
      </c>
    </row>
    <row r="49" spans="1:24">
      <c r="A49" s="33" t="s">
        <v>439</v>
      </c>
      <c r="B49" s="64">
        <v>357</v>
      </c>
      <c r="C49" s="65">
        <v>310</v>
      </c>
      <c r="D49" s="66">
        <v>209</v>
      </c>
      <c r="E49" s="67">
        <v>211</v>
      </c>
      <c r="F49" s="68">
        <v>264</v>
      </c>
      <c r="H49" s="63">
        <f t="shared" si="1"/>
        <v>47</v>
      </c>
      <c r="I49" s="63">
        <f t="shared" si="2"/>
        <v>148</v>
      </c>
      <c r="J49" s="63">
        <f t="shared" si="3"/>
        <v>146</v>
      </c>
      <c r="K49" s="63"/>
      <c r="L49" s="63"/>
      <c r="M49" s="81">
        <v>148</v>
      </c>
      <c r="N49" s="63">
        <f t="shared" si="4"/>
        <v>41.456582633053223</v>
      </c>
      <c r="O49" s="63">
        <v>148</v>
      </c>
      <c r="P49" s="63">
        <f t="shared" si="8"/>
        <v>41.456582633053223</v>
      </c>
      <c r="T49" s="64">
        <v>357</v>
      </c>
      <c r="U49" s="65">
        <v>310</v>
      </c>
      <c r="V49"/>
      <c r="W49" s="63">
        <f t="shared" si="11"/>
        <v>47</v>
      </c>
      <c r="X49">
        <f t="shared" si="10"/>
        <v>13.165266106442578</v>
      </c>
    </row>
    <row r="50" spans="1:24">
      <c r="A50" s="33" t="s">
        <v>440</v>
      </c>
      <c r="B50" s="64">
        <v>649</v>
      </c>
      <c r="C50" s="65">
        <v>155</v>
      </c>
      <c r="D50" s="66" t="s">
        <v>46</v>
      </c>
      <c r="E50" s="67" t="s">
        <v>46</v>
      </c>
      <c r="F50" s="68" t="s">
        <v>46</v>
      </c>
      <c r="H50" s="63">
        <f t="shared" si="1"/>
        <v>494</v>
      </c>
      <c r="I50" s="63" t="e">
        <f t="shared" si="2"/>
        <v>#VALUE!</v>
      </c>
      <c r="J50" s="63" t="e">
        <f t="shared" si="3"/>
        <v>#VALUE!</v>
      </c>
      <c r="K50" s="63"/>
      <c r="L50" s="63"/>
      <c r="M50" s="81">
        <v>494</v>
      </c>
      <c r="N50" s="63">
        <f t="shared" si="4"/>
        <v>76.117103235747308</v>
      </c>
      <c r="O50" s="63">
        <v>494</v>
      </c>
      <c r="P50" s="63">
        <f t="shared" si="8"/>
        <v>76.117103235747308</v>
      </c>
      <c r="T50" s="64">
        <v>649</v>
      </c>
      <c r="U50" s="65">
        <v>155</v>
      </c>
      <c r="V50"/>
      <c r="W50" s="63">
        <f t="shared" si="11"/>
        <v>494</v>
      </c>
      <c r="X50">
        <f t="shared" si="10"/>
        <v>76.117103235747308</v>
      </c>
    </row>
    <row r="51" spans="1:24">
      <c r="A51" s="33" t="s">
        <v>441</v>
      </c>
      <c r="B51" s="64">
        <v>534</v>
      </c>
      <c r="C51" s="65">
        <v>180</v>
      </c>
      <c r="D51" s="66">
        <v>121</v>
      </c>
      <c r="E51" s="67" t="s">
        <v>46</v>
      </c>
      <c r="F51" s="68" t="s">
        <v>46</v>
      </c>
      <c r="H51" s="63">
        <f t="shared" si="1"/>
        <v>354</v>
      </c>
      <c r="I51" s="63">
        <f t="shared" si="2"/>
        <v>413</v>
      </c>
      <c r="J51" s="63" t="e">
        <f t="shared" si="3"/>
        <v>#VALUE!</v>
      </c>
      <c r="K51" s="63"/>
      <c r="L51" s="63"/>
      <c r="M51" s="81">
        <v>413</v>
      </c>
      <c r="N51" s="63">
        <f t="shared" si="4"/>
        <v>77.340823970037448</v>
      </c>
      <c r="O51" s="63">
        <v>413</v>
      </c>
      <c r="P51" s="63">
        <f t="shared" si="8"/>
        <v>77.340823970037448</v>
      </c>
      <c r="T51" s="64">
        <v>534</v>
      </c>
      <c r="U51" s="65">
        <v>180</v>
      </c>
      <c r="V51"/>
      <c r="W51" s="63">
        <f t="shared" si="11"/>
        <v>354</v>
      </c>
      <c r="X51">
        <f t="shared" si="10"/>
        <v>66.292134831460672</v>
      </c>
    </row>
    <row r="52" spans="1:24">
      <c r="A52" s="33" t="s">
        <v>442</v>
      </c>
      <c r="B52" s="64">
        <v>101</v>
      </c>
      <c r="C52" s="65">
        <v>88</v>
      </c>
      <c r="D52" s="66" t="s">
        <v>46</v>
      </c>
      <c r="E52" s="67" t="s">
        <v>46</v>
      </c>
      <c r="F52" s="68" t="s">
        <v>46</v>
      </c>
      <c r="H52" s="63">
        <f t="shared" si="1"/>
        <v>13</v>
      </c>
      <c r="I52" s="63" t="e">
        <f t="shared" si="2"/>
        <v>#VALUE!</v>
      </c>
      <c r="J52" s="63" t="e">
        <f t="shared" si="3"/>
        <v>#VALUE!</v>
      </c>
      <c r="K52" s="63"/>
      <c r="L52" s="63"/>
      <c r="M52" s="81">
        <v>13</v>
      </c>
      <c r="N52" s="63">
        <f t="shared" si="4"/>
        <v>12.871287128712872</v>
      </c>
      <c r="O52" s="63">
        <v>13</v>
      </c>
      <c r="P52" s="63">
        <f t="shared" si="8"/>
        <v>12.871287128712872</v>
      </c>
      <c r="T52" s="64">
        <v>101</v>
      </c>
      <c r="U52" s="65">
        <v>88</v>
      </c>
      <c r="V52"/>
      <c r="W52" s="63">
        <f t="shared" si="11"/>
        <v>13</v>
      </c>
      <c r="X52">
        <f t="shared" si="10"/>
        <v>12.871287128712872</v>
      </c>
    </row>
    <row r="53" spans="1:24">
      <c r="A53" s="33" t="s">
        <v>443</v>
      </c>
      <c r="B53" s="64">
        <v>493</v>
      </c>
      <c r="C53" s="65">
        <v>314</v>
      </c>
      <c r="D53" s="66" t="s">
        <v>46</v>
      </c>
      <c r="E53" s="67" t="s">
        <v>46</v>
      </c>
      <c r="F53" s="68">
        <v>329</v>
      </c>
      <c r="H53" s="63">
        <f t="shared" si="1"/>
        <v>179</v>
      </c>
      <c r="I53" s="63" t="e">
        <f t="shared" si="2"/>
        <v>#VALUE!</v>
      </c>
      <c r="J53" s="63" t="e">
        <f t="shared" si="3"/>
        <v>#VALUE!</v>
      </c>
      <c r="K53" s="63"/>
      <c r="L53" s="63"/>
      <c r="M53" s="81">
        <v>179</v>
      </c>
      <c r="N53" s="63">
        <f t="shared" si="4"/>
        <v>36.308316430020284</v>
      </c>
      <c r="O53" s="63">
        <v>179</v>
      </c>
      <c r="P53" s="63">
        <f t="shared" si="8"/>
        <v>36.308316430020284</v>
      </c>
      <c r="T53" s="64">
        <v>493</v>
      </c>
      <c r="U53" s="65">
        <v>314</v>
      </c>
      <c r="V53"/>
      <c r="W53" s="63">
        <f t="shared" si="11"/>
        <v>179</v>
      </c>
      <c r="X53">
        <f t="shared" si="10"/>
        <v>36.308316430020284</v>
      </c>
    </row>
    <row r="54" spans="1:24">
      <c r="A54" s="33" t="s">
        <v>444</v>
      </c>
      <c r="B54" s="64">
        <v>486</v>
      </c>
      <c r="C54" s="65">
        <v>319</v>
      </c>
      <c r="D54" s="66" t="s">
        <v>46</v>
      </c>
      <c r="E54" s="67">
        <v>363</v>
      </c>
      <c r="F54" s="68">
        <v>403</v>
      </c>
      <c r="H54" s="63">
        <f t="shared" si="1"/>
        <v>167</v>
      </c>
      <c r="I54" s="63" t="e">
        <f t="shared" si="2"/>
        <v>#VALUE!</v>
      </c>
      <c r="J54" s="63">
        <f t="shared" si="3"/>
        <v>123</v>
      </c>
      <c r="K54" s="63"/>
      <c r="L54" s="63"/>
      <c r="M54" s="81">
        <v>167</v>
      </c>
      <c r="N54" s="63">
        <f t="shared" si="4"/>
        <v>34.362139917695472</v>
      </c>
      <c r="O54" s="63">
        <v>167</v>
      </c>
      <c r="P54" s="63">
        <f t="shared" si="8"/>
        <v>34.362139917695472</v>
      </c>
      <c r="T54" s="64">
        <v>486</v>
      </c>
      <c r="U54" s="65">
        <v>319</v>
      </c>
      <c r="V54"/>
      <c r="W54" s="63">
        <f t="shared" si="11"/>
        <v>167</v>
      </c>
      <c r="X54">
        <f t="shared" si="10"/>
        <v>34.362139917695472</v>
      </c>
    </row>
    <row r="55" spans="1:24">
      <c r="A55" s="33" t="s">
        <v>445</v>
      </c>
      <c r="B55" s="64">
        <v>249</v>
      </c>
      <c r="C55" s="65" t="s">
        <v>46</v>
      </c>
      <c r="D55" s="66" t="s">
        <v>46</v>
      </c>
      <c r="E55" s="67">
        <v>180</v>
      </c>
      <c r="F55" s="68">
        <v>197</v>
      </c>
      <c r="H55" s="63" t="e">
        <f t="shared" si="1"/>
        <v>#VALUE!</v>
      </c>
      <c r="I55" s="63" t="e">
        <f t="shared" si="2"/>
        <v>#VALUE!</v>
      </c>
      <c r="J55" s="63">
        <f t="shared" si="3"/>
        <v>69</v>
      </c>
      <c r="K55" s="63"/>
      <c r="L55" s="63"/>
      <c r="M55" s="81">
        <v>69</v>
      </c>
      <c r="N55" s="63">
        <f t="shared" si="4"/>
        <v>27.710843373493976</v>
      </c>
      <c r="P55" s="63">
        <f t="shared" si="8"/>
        <v>0</v>
      </c>
      <c r="T55" s="64">
        <v>249</v>
      </c>
      <c r="U55" s="65" t="s">
        <v>46</v>
      </c>
      <c r="V55"/>
      <c r="W55" s="63">
        <v>0</v>
      </c>
      <c r="X55">
        <f t="shared" si="10"/>
        <v>0</v>
      </c>
    </row>
    <row r="56" spans="1:24">
      <c r="A56" s="33" t="s">
        <v>446</v>
      </c>
      <c r="B56" s="64">
        <v>247</v>
      </c>
      <c r="C56" s="66">
        <v>187</v>
      </c>
      <c r="D56" s="66">
        <v>187</v>
      </c>
      <c r="E56" s="67" t="s">
        <v>358</v>
      </c>
      <c r="F56" s="68">
        <v>211</v>
      </c>
      <c r="H56" s="63">
        <f t="shared" si="1"/>
        <v>60</v>
      </c>
      <c r="I56" s="63">
        <f t="shared" si="2"/>
        <v>60</v>
      </c>
      <c r="J56" s="63" t="e">
        <f t="shared" si="3"/>
        <v>#VALUE!</v>
      </c>
      <c r="K56" s="63"/>
      <c r="L56" s="63"/>
      <c r="M56" s="81">
        <v>60</v>
      </c>
      <c r="N56" s="63">
        <f t="shared" si="4"/>
        <v>24.291497975708502</v>
      </c>
      <c r="O56" s="63">
        <v>60</v>
      </c>
      <c r="P56" s="63">
        <f t="shared" si="8"/>
        <v>24.291497975708502</v>
      </c>
      <c r="T56" s="64">
        <v>247</v>
      </c>
      <c r="U56" s="66">
        <v>187</v>
      </c>
      <c r="V56"/>
      <c r="W56" s="63">
        <f>T56-U56</f>
        <v>60</v>
      </c>
      <c r="X56">
        <f t="shared" si="10"/>
        <v>24.291497975708502</v>
      </c>
    </row>
    <row r="57" spans="1:24">
      <c r="A57" s="33" t="s">
        <v>447</v>
      </c>
      <c r="B57" s="64">
        <v>359</v>
      </c>
      <c r="C57" s="65">
        <v>406</v>
      </c>
      <c r="D57" s="66">
        <v>362</v>
      </c>
      <c r="E57" s="67">
        <v>203</v>
      </c>
      <c r="F57" s="68" t="s">
        <v>46</v>
      </c>
      <c r="H57" s="63">
        <f t="shared" si="1"/>
        <v>-47</v>
      </c>
      <c r="I57" s="63">
        <f t="shared" si="2"/>
        <v>-3</v>
      </c>
      <c r="J57" s="63">
        <f t="shared" si="3"/>
        <v>156</v>
      </c>
      <c r="K57" s="63"/>
      <c r="L57" s="63"/>
      <c r="M57" s="81">
        <v>-47</v>
      </c>
      <c r="N57" s="63">
        <f t="shared" si="4"/>
        <v>-13.09192200557103</v>
      </c>
      <c r="O57" s="63">
        <v>-47</v>
      </c>
      <c r="P57" s="63">
        <f t="shared" si="8"/>
        <v>-13.09192200557103</v>
      </c>
      <c r="T57" s="64">
        <v>359</v>
      </c>
      <c r="U57" s="65">
        <v>406</v>
      </c>
      <c r="V57"/>
      <c r="W57" s="63">
        <f>T57-U57</f>
        <v>-47</v>
      </c>
      <c r="X57">
        <f t="shared" si="10"/>
        <v>-13.09192200557103</v>
      </c>
    </row>
    <row r="58" spans="1:24">
      <c r="A58" s="33" t="s">
        <v>448</v>
      </c>
      <c r="B58" s="64">
        <v>391</v>
      </c>
      <c r="C58" s="65" t="s">
        <v>46</v>
      </c>
      <c r="D58" s="66" t="s">
        <v>46</v>
      </c>
      <c r="E58" s="67">
        <v>415</v>
      </c>
      <c r="F58" s="68" t="s">
        <v>46</v>
      </c>
      <c r="H58" s="63" t="e">
        <f t="shared" si="1"/>
        <v>#VALUE!</v>
      </c>
      <c r="I58" s="63" t="e">
        <f t="shared" si="2"/>
        <v>#VALUE!</v>
      </c>
      <c r="J58" s="63">
        <f t="shared" si="3"/>
        <v>-24</v>
      </c>
      <c r="K58" s="63"/>
      <c r="L58" s="63"/>
      <c r="M58" s="81">
        <v>-24</v>
      </c>
      <c r="N58" s="63">
        <f t="shared" si="4"/>
        <v>-6.1381074168797953</v>
      </c>
      <c r="P58" s="63">
        <f t="shared" si="8"/>
        <v>0</v>
      </c>
      <c r="T58" s="64">
        <v>391</v>
      </c>
      <c r="U58" s="65" t="s">
        <v>46</v>
      </c>
      <c r="V58"/>
      <c r="W58" s="63">
        <v>0</v>
      </c>
      <c r="X58">
        <f t="shared" si="10"/>
        <v>0</v>
      </c>
    </row>
    <row r="59" spans="1:24">
      <c r="A59" s="33" t="s">
        <v>449</v>
      </c>
      <c r="B59" s="64">
        <v>463</v>
      </c>
      <c r="C59" s="65">
        <v>280</v>
      </c>
      <c r="D59" s="66">
        <v>232</v>
      </c>
      <c r="E59" s="67">
        <v>321</v>
      </c>
      <c r="F59" s="68">
        <v>260</v>
      </c>
      <c r="H59" s="63">
        <f t="shared" si="1"/>
        <v>183</v>
      </c>
      <c r="I59" s="63">
        <f t="shared" si="2"/>
        <v>231</v>
      </c>
      <c r="J59" s="63">
        <f t="shared" si="3"/>
        <v>142</v>
      </c>
      <c r="K59" s="63"/>
      <c r="L59" s="63"/>
      <c r="M59" s="81">
        <v>231</v>
      </c>
      <c r="N59" s="63">
        <f t="shared" si="4"/>
        <v>49.892008639308855</v>
      </c>
      <c r="O59" s="63">
        <v>231</v>
      </c>
      <c r="P59" s="63">
        <f t="shared" si="8"/>
        <v>49.892008639308855</v>
      </c>
      <c r="T59" s="64">
        <v>463</v>
      </c>
      <c r="U59" s="65">
        <v>280</v>
      </c>
      <c r="V59"/>
      <c r="W59" s="63">
        <f t="shared" ref="W59:W65" si="12">T59-U59</f>
        <v>183</v>
      </c>
      <c r="X59">
        <f t="shared" si="10"/>
        <v>39.524838012958966</v>
      </c>
    </row>
    <row r="60" spans="1:24">
      <c r="A60" s="33" t="s">
        <v>450</v>
      </c>
      <c r="B60" s="64">
        <v>508</v>
      </c>
      <c r="C60" s="65">
        <v>347</v>
      </c>
      <c r="D60" s="66" t="s">
        <v>46</v>
      </c>
      <c r="E60" s="67">
        <v>287</v>
      </c>
      <c r="F60" s="68" t="s">
        <v>46</v>
      </c>
      <c r="H60" s="63">
        <f t="shared" si="1"/>
        <v>161</v>
      </c>
      <c r="I60" s="63" t="e">
        <f t="shared" si="2"/>
        <v>#VALUE!</v>
      </c>
      <c r="J60" s="63">
        <f t="shared" si="3"/>
        <v>221</v>
      </c>
      <c r="K60" s="63"/>
      <c r="L60" s="63"/>
      <c r="M60" s="81">
        <v>221</v>
      </c>
      <c r="N60" s="63">
        <f t="shared" si="4"/>
        <v>43.503937007874015</v>
      </c>
      <c r="O60" s="63">
        <v>161</v>
      </c>
      <c r="P60" s="63">
        <f t="shared" si="8"/>
        <v>31.69291338582677</v>
      </c>
      <c r="T60" s="64">
        <v>508</v>
      </c>
      <c r="U60" s="65">
        <v>347</v>
      </c>
      <c r="V60"/>
      <c r="W60" s="63">
        <f t="shared" si="12"/>
        <v>161</v>
      </c>
      <c r="X60">
        <f t="shared" si="10"/>
        <v>31.69291338582677</v>
      </c>
    </row>
    <row r="61" spans="1:24">
      <c r="A61" s="33" t="s">
        <v>451</v>
      </c>
      <c r="B61" s="64">
        <v>692</v>
      </c>
      <c r="C61" s="65">
        <v>532</v>
      </c>
      <c r="D61" s="66" t="s">
        <v>46</v>
      </c>
      <c r="E61" s="67" t="s">
        <v>46</v>
      </c>
      <c r="F61" s="68" t="s">
        <v>46</v>
      </c>
      <c r="H61" s="63">
        <f t="shared" si="1"/>
        <v>160</v>
      </c>
      <c r="I61" s="63" t="e">
        <f t="shared" si="2"/>
        <v>#VALUE!</v>
      </c>
      <c r="J61" s="63" t="e">
        <f t="shared" si="3"/>
        <v>#VALUE!</v>
      </c>
      <c r="K61" s="63"/>
      <c r="L61" s="63"/>
      <c r="M61" s="81">
        <v>160</v>
      </c>
      <c r="N61" s="63">
        <f t="shared" si="4"/>
        <v>23.121387283236995</v>
      </c>
      <c r="O61" s="63">
        <v>160</v>
      </c>
      <c r="P61" s="63">
        <f t="shared" si="8"/>
        <v>23.121387283236995</v>
      </c>
      <c r="T61" s="64">
        <v>692</v>
      </c>
      <c r="U61" s="65">
        <v>532</v>
      </c>
      <c r="V61"/>
      <c r="W61" s="63">
        <f t="shared" si="12"/>
        <v>160</v>
      </c>
      <c r="X61">
        <f t="shared" si="10"/>
        <v>23.121387283236995</v>
      </c>
    </row>
    <row r="62" spans="1:24">
      <c r="A62" s="33" t="s">
        <v>452</v>
      </c>
      <c r="B62" s="64">
        <v>284</v>
      </c>
      <c r="C62" s="65">
        <v>352</v>
      </c>
      <c r="D62" s="66">
        <v>341</v>
      </c>
      <c r="E62" s="67" t="s">
        <v>46</v>
      </c>
      <c r="F62" s="68">
        <v>374</v>
      </c>
      <c r="H62" s="63">
        <f t="shared" si="1"/>
        <v>-68</v>
      </c>
      <c r="I62" s="63">
        <f t="shared" si="2"/>
        <v>-57</v>
      </c>
      <c r="J62" s="63" t="e">
        <f t="shared" si="3"/>
        <v>#VALUE!</v>
      </c>
      <c r="K62" s="63"/>
      <c r="L62" s="63"/>
      <c r="M62" s="81">
        <v>-68</v>
      </c>
      <c r="N62" s="63">
        <f t="shared" si="4"/>
        <v>-23.943661971830984</v>
      </c>
      <c r="O62" s="63">
        <v>-68</v>
      </c>
      <c r="P62" s="63">
        <f t="shared" si="8"/>
        <v>-23.943661971830984</v>
      </c>
      <c r="T62" s="64">
        <v>284</v>
      </c>
      <c r="U62" s="65">
        <v>352</v>
      </c>
      <c r="V62"/>
      <c r="W62" s="63">
        <f t="shared" si="12"/>
        <v>-68</v>
      </c>
      <c r="X62">
        <f t="shared" si="10"/>
        <v>-23.943661971830984</v>
      </c>
    </row>
    <row r="63" spans="1:24">
      <c r="A63" s="33" t="s">
        <v>453</v>
      </c>
      <c r="B63" s="64">
        <v>374</v>
      </c>
      <c r="C63" s="65">
        <v>271</v>
      </c>
      <c r="D63" s="66" t="s">
        <v>46</v>
      </c>
      <c r="E63" s="67">
        <v>314</v>
      </c>
      <c r="F63" s="68" t="s">
        <v>46</v>
      </c>
      <c r="H63" s="63">
        <f t="shared" si="1"/>
        <v>103</v>
      </c>
      <c r="I63" s="63" t="e">
        <f t="shared" si="2"/>
        <v>#VALUE!</v>
      </c>
      <c r="J63" s="63">
        <f t="shared" si="3"/>
        <v>60</v>
      </c>
      <c r="K63" s="63"/>
      <c r="L63" s="63"/>
      <c r="M63" s="81">
        <v>103</v>
      </c>
      <c r="N63" s="63">
        <f t="shared" si="4"/>
        <v>27.540106951871657</v>
      </c>
      <c r="O63" s="63">
        <v>103</v>
      </c>
      <c r="P63" s="63">
        <f t="shared" si="8"/>
        <v>27.540106951871657</v>
      </c>
      <c r="T63" s="64">
        <v>374</v>
      </c>
      <c r="U63" s="65">
        <v>271</v>
      </c>
      <c r="V63"/>
      <c r="W63" s="63">
        <f t="shared" si="12"/>
        <v>103</v>
      </c>
      <c r="X63">
        <f t="shared" si="10"/>
        <v>27.540106951871657</v>
      </c>
    </row>
    <row r="64" spans="1:24">
      <c r="A64" s="33" t="s">
        <v>454</v>
      </c>
      <c r="B64" s="64">
        <v>314</v>
      </c>
      <c r="C64" s="66">
        <v>203</v>
      </c>
      <c r="D64" s="66">
        <v>203</v>
      </c>
      <c r="E64" s="67" t="s">
        <v>46</v>
      </c>
      <c r="F64" s="68">
        <v>239</v>
      </c>
      <c r="H64" s="63">
        <f t="shared" si="1"/>
        <v>111</v>
      </c>
      <c r="I64" s="63">
        <f t="shared" si="2"/>
        <v>111</v>
      </c>
      <c r="J64" s="63" t="e">
        <f t="shared" si="3"/>
        <v>#VALUE!</v>
      </c>
      <c r="K64" s="63"/>
      <c r="L64" s="63"/>
      <c r="M64" s="81">
        <v>111</v>
      </c>
      <c r="N64" s="63">
        <f t="shared" si="4"/>
        <v>35.35031847133758</v>
      </c>
      <c r="O64" s="63">
        <v>111</v>
      </c>
      <c r="P64" s="63">
        <f t="shared" si="8"/>
        <v>35.35031847133758</v>
      </c>
      <c r="T64" s="64">
        <v>314</v>
      </c>
      <c r="U64" s="66">
        <v>203</v>
      </c>
      <c r="V64"/>
      <c r="W64" s="63">
        <f t="shared" si="12"/>
        <v>111</v>
      </c>
      <c r="X64">
        <f t="shared" si="10"/>
        <v>35.35031847133758</v>
      </c>
    </row>
    <row r="65" spans="1:24">
      <c r="A65" s="84" t="s">
        <v>455</v>
      </c>
      <c r="B65" s="85">
        <v>199</v>
      </c>
      <c r="C65" s="86">
        <v>277</v>
      </c>
      <c r="D65" s="86">
        <v>277</v>
      </c>
      <c r="E65" s="86">
        <v>331</v>
      </c>
      <c r="F65" s="86">
        <v>176</v>
      </c>
      <c r="H65" s="63">
        <f t="shared" si="1"/>
        <v>-78</v>
      </c>
      <c r="I65" s="63">
        <f t="shared" si="2"/>
        <v>-78</v>
      </c>
      <c r="J65" s="63">
        <f t="shared" si="3"/>
        <v>-132</v>
      </c>
      <c r="K65" s="63"/>
      <c r="L65" s="63"/>
      <c r="M65" s="81">
        <v>-132</v>
      </c>
      <c r="N65" s="63">
        <f t="shared" si="4"/>
        <v>-66.331658291457288</v>
      </c>
      <c r="O65" s="63">
        <v>-78</v>
      </c>
      <c r="P65" s="63">
        <f t="shared" si="8"/>
        <v>-39.195979899497488</v>
      </c>
      <c r="T65" s="85">
        <v>199</v>
      </c>
      <c r="U65" s="86">
        <v>277</v>
      </c>
      <c r="V65"/>
      <c r="W65" s="63">
        <f t="shared" si="12"/>
        <v>-78</v>
      </c>
      <c r="X65">
        <f t="shared" si="10"/>
        <v>-39.195979899497488</v>
      </c>
    </row>
    <row r="66" spans="1:24">
      <c r="A66" s="33" t="s">
        <v>456</v>
      </c>
      <c r="B66" s="64">
        <v>203</v>
      </c>
      <c r="C66" s="65" t="s">
        <v>46</v>
      </c>
      <c r="D66" s="66" t="s">
        <v>46</v>
      </c>
      <c r="E66" s="67">
        <v>180</v>
      </c>
      <c r="F66" s="68">
        <v>203</v>
      </c>
      <c r="H66" s="63" t="e">
        <f t="shared" si="1"/>
        <v>#VALUE!</v>
      </c>
      <c r="I66" s="63" t="e">
        <f t="shared" si="2"/>
        <v>#VALUE!</v>
      </c>
      <c r="J66" s="63">
        <f t="shared" si="3"/>
        <v>23</v>
      </c>
      <c r="K66" s="63"/>
      <c r="L66" s="63"/>
      <c r="M66" s="81">
        <v>23</v>
      </c>
      <c r="N66" s="63">
        <f t="shared" si="4"/>
        <v>11.330049261083744</v>
      </c>
      <c r="P66" s="63">
        <f t="shared" ref="P66:P97" si="13">O66/B66*100</f>
        <v>0</v>
      </c>
      <c r="T66" s="64">
        <v>203</v>
      </c>
      <c r="U66" s="65" t="s">
        <v>46</v>
      </c>
      <c r="V66"/>
      <c r="W66" s="63">
        <v>0</v>
      </c>
      <c r="X66">
        <f t="shared" si="10"/>
        <v>0</v>
      </c>
    </row>
    <row r="67" spans="1:24">
      <c r="A67" s="84" t="s">
        <v>457</v>
      </c>
      <c r="B67" s="85">
        <v>230</v>
      </c>
      <c r="C67" s="86">
        <v>654</v>
      </c>
      <c r="D67" s="86">
        <v>722</v>
      </c>
      <c r="E67" s="86">
        <v>427</v>
      </c>
      <c r="F67" s="86">
        <v>304</v>
      </c>
      <c r="H67" s="63">
        <f t="shared" ref="H67:H124" si="14">B67-C67</f>
        <v>-424</v>
      </c>
      <c r="I67" s="63">
        <f t="shared" ref="I67:I124" si="15">B67-D67</f>
        <v>-492</v>
      </c>
      <c r="J67" s="63">
        <f t="shared" ref="J67:J124" si="16">B67-E67</f>
        <v>-197</v>
      </c>
      <c r="K67" s="63"/>
      <c r="L67" s="63"/>
      <c r="M67" s="81">
        <v>-424</v>
      </c>
      <c r="N67" s="63">
        <f t="shared" ref="N67:N124" si="17">M67/B67*100</f>
        <v>-184.34782608695653</v>
      </c>
      <c r="O67" s="63">
        <v>-424</v>
      </c>
      <c r="P67" s="63">
        <f t="shared" si="13"/>
        <v>-184.34782608695653</v>
      </c>
      <c r="T67" s="85">
        <v>230</v>
      </c>
      <c r="U67" s="86">
        <v>654</v>
      </c>
      <c r="V67"/>
      <c r="W67" s="63">
        <f>T67-U67</f>
        <v>-424</v>
      </c>
      <c r="X67">
        <f t="shared" si="10"/>
        <v>-184.34782608695653</v>
      </c>
    </row>
    <row r="68" spans="1:24">
      <c r="A68" s="33" t="s">
        <v>458</v>
      </c>
      <c r="B68" s="64">
        <v>615</v>
      </c>
      <c r="C68" s="65" t="s">
        <v>46</v>
      </c>
      <c r="D68" s="66" t="s">
        <v>46</v>
      </c>
      <c r="E68" s="67">
        <v>168</v>
      </c>
      <c r="F68" s="68">
        <v>254</v>
      </c>
      <c r="H68" s="63" t="e">
        <f t="shared" si="14"/>
        <v>#VALUE!</v>
      </c>
      <c r="I68" s="63" t="e">
        <f t="shared" si="15"/>
        <v>#VALUE!</v>
      </c>
      <c r="J68" s="63">
        <f t="shared" si="16"/>
        <v>447</v>
      </c>
      <c r="K68" s="63"/>
      <c r="L68" s="63"/>
      <c r="M68" s="81">
        <v>447</v>
      </c>
      <c r="N68" s="63">
        <f t="shared" si="17"/>
        <v>72.682926829268297</v>
      </c>
      <c r="P68" s="63">
        <f t="shared" si="13"/>
        <v>0</v>
      </c>
      <c r="T68" s="64">
        <v>615</v>
      </c>
      <c r="U68" s="65" t="s">
        <v>46</v>
      </c>
      <c r="V68"/>
      <c r="W68" s="63">
        <v>0</v>
      </c>
      <c r="X68">
        <f t="shared" si="10"/>
        <v>0</v>
      </c>
    </row>
    <row r="69" spans="1:24">
      <c r="A69" s="33" t="s">
        <v>459</v>
      </c>
      <c r="B69" s="64">
        <v>315</v>
      </c>
      <c r="C69" s="65">
        <v>219</v>
      </c>
      <c r="D69" s="66" t="s">
        <v>46</v>
      </c>
      <c r="E69" s="67">
        <v>219</v>
      </c>
      <c r="F69" s="68">
        <v>200</v>
      </c>
      <c r="H69" s="63">
        <f t="shared" si="14"/>
        <v>96</v>
      </c>
      <c r="I69" s="63" t="e">
        <f t="shared" si="15"/>
        <v>#VALUE!</v>
      </c>
      <c r="J69" s="63">
        <f t="shared" si="16"/>
        <v>96</v>
      </c>
      <c r="K69" s="63"/>
      <c r="L69" s="63"/>
      <c r="M69" s="81">
        <v>96</v>
      </c>
      <c r="N69" s="63">
        <f t="shared" si="17"/>
        <v>30.476190476190478</v>
      </c>
      <c r="O69" s="63">
        <v>96</v>
      </c>
      <c r="P69" s="63">
        <f t="shared" si="13"/>
        <v>30.476190476190478</v>
      </c>
      <c r="T69" s="64">
        <v>315</v>
      </c>
      <c r="U69" s="65">
        <v>219</v>
      </c>
      <c r="V69"/>
      <c r="W69" s="63">
        <f t="shared" ref="W69:W74" si="18">T69-U69</f>
        <v>96</v>
      </c>
      <c r="X69">
        <f t="shared" si="10"/>
        <v>30.476190476190478</v>
      </c>
    </row>
    <row r="70" spans="1:24">
      <c r="A70" s="33" t="s">
        <v>460</v>
      </c>
      <c r="B70" s="64">
        <v>515</v>
      </c>
      <c r="C70" s="65">
        <v>367</v>
      </c>
      <c r="D70" s="66">
        <v>455</v>
      </c>
      <c r="E70" s="67">
        <v>313</v>
      </c>
      <c r="F70" s="68">
        <v>291</v>
      </c>
      <c r="H70" s="63">
        <f t="shared" si="14"/>
        <v>148</v>
      </c>
      <c r="I70" s="63">
        <f t="shared" si="15"/>
        <v>60</v>
      </c>
      <c r="J70" s="63">
        <f t="shared" si="16"/>
        <v>202</v>
      </c>
      <c r="K70" s="63"/>
      <c r="L70" s="63"/>
      <c r="M70" s="81">
        <v>202</v>
      </c>
      <c r="N70" s="63">
        <f t="shared" si="17"/>
        <v>39.223300970873787</v>
      </c>
      <c r="O70" s="63">
        <v>148</v>
      </c>
      <c r="P70" s="63">
        <f t="shared" si="13"/>
        <v>28.737864077669901</v>
      </c>
      <c r="T70" s="64">
        <v>515</v>
      </c>
      <c r="U70" s="65">
        <v>367</v>
      </c>
      <c r="V70"/>
      <c r="W70" s="63">
        <f t="shared" si="18"/>
        <v>148</v>
      </c>
      <c r="X70">
        <f t="shared" ref="X70:X101" si="19">W70/T70*100</f>
        <v>28.737864077669901</v>
      </c>
    </row>
    <row r="71" spans="1:24">
      <c r="A71" s="33" t="s">
        <v>461</v>
      </c>
      <c r="B71" s="64">
        <v>707</v>
      </c>
      <c r="C71" s="65">
        <v>623</v>
      </c>
      <c r="D71" s="66">
        <v>527</v>
      </c>
      <c r="E71" s="67">
        <v>490</v>
      </c>
      <c r="F71" s="68">
        <v>527</v>
      </c>
      <c r="H71" s="63">
        <f t="shared" si="14"/>
        <v>84</v>
      </c>
      <c r="I71" s="63">
        <f t="shared" si="15"/>
        <v>180</v>
      </c>
      <c r="J71" s="63">
        <f t="shared" si="16"/>
        <v>217</v>
      </c>
      <c r="K71" s="63"/>
      <c r="L71" s="63"/>
      <c r="M71" s="81">
        <v>217</v>
      </c>
      <c r="N71" s="63">
        <f t="shared" si="17"/>
        <v>30.693069306930692</v>
      </c>
      <c r="O71" s="63">
        <v>180</v>
      </c>
      <c r="P71" s="63">
        <f t="shared" si="13"/>
        <v>25.459688826025463</v>
      </c>
      <c r="T71" s="64">
        <v>707</v>
      </c>
      <c r="U71" s="65">
        <v>623</v>
      </c>
      <c r="V71"/>
      <c r="W71" s="63">
        <f t="shared" si="18"/>
        <v>84</v>
      </c>
      <c r="X71">
        <f t="shared" si="19"/>
        <v>11.881188118811881</v>
      </c>
    </row>
    <row r="72" spans="1:24">
      <c r="A72" s="33" t="s">
        <v>462</v>
      </c>
      <c r="B72" s="64">
        <v>546</v>
      </c>
      <c r="C72" s="65">
        <v>287</v>
      </c>
      <c r="D72" s="66">
        <v>298</v>
      </c>
      <c r="E72" s="67">
        <v>288</v>
      </c>
      <c r="F72" s="68" t="s">
        <v>358</v>
      </c>
      <c r="H72" s="63">
        <f t="shared" si="14"/>
        <v>259</v>
      </c>
      <c r="I72" s="63">
        <f t="shared" si="15"/>
        <v>248</v>
      </c>
      <c r="J72" s="63">
        <f t="shared" si="16"/>
        <v>258</v>
      </c>
      <c r="K72" s="63"/>
      <c r="L72" s="63"/>
      <c r="M72" s="81">
        <v>259</v>
      </c>
      <c r="N72" s="63">
        <f t="shared" si="17"/>
        <v>47.435897435897431</v>
      </c>
      <c r="O72" s="63">
        <v>248</v>
      </c>
      <c r="P72" s="63">
        <f t="shared" si="13"/>
        <v>45.421245421245423</v>
      </c>
      <c r="T72" s="64">
        <v>546</v>
      </c>
      <c r="U72" s="65">
        <v>287</v>
      </c>
      <c r="V72"/>
      <c r="W72" s="63">
        <f t="shared" si="18"/>
        <v>259</v>
      </c>
      <c r="X72">
        <f t="shared" si="19"/>
        <v>47.435897435897431</v>
      </c>
    </row>
    <row r="73" spans="1:24">
      <c r="A73" s="33" t="s">
        <v>463</v>
      </c>
      <c r="B73" s="64">
        <v>670</v>
      </c>
      <c r="C73" s="66">
        <v>279</v>
      </c>
      <c r="D73" s="66">
        <v>279</v>
      </c>
      <c r="E73" s="67">
        <v>270</v>
      </c>
      <c r="F73" s="68">
        <v>240</v>
      </c>
      <c r="H73" s="63">
        <f t="shared" si="14"/>
        <v>391</v>
      </c>
      <c r="I73" s="63">
        <f t="shared" si="15"/>
        <v>391</v>
      </c>
      <c r="J73" s="63">
        <f t="shared" si="16"/>
        <v>400</v>
      </c>
      <c r="K73" s="63"/>
      <c r="L73" s="63"/>
      <c r="M73" s="81">
        <v>400</v>
      </c>
      <c r="N73" s="63">
        <f t="shared" si="17"/>
        <v>59.701492537313428</v>
      </c>
      <c r="O73" s="63">
        <v>391</v>
      </c>
      <c r="P73" s="63">
        <f t="shared" si="13"/>
        <v>58.35820895522388</v>
      </c>
      <c r="T73" s="64">
        <v>670</v>
      </c>
      <c r="U73" s="66">
        <v>279</v>
      </c>
      <c r="V73"/>
      <c r="W73" s="63">
        <f t="shared" si="18"/>
        <v>391</v>
      </c>
      <c r="X73">
        <f t="shared" si="19"/>
        <v>58.35820895522388</v>
      </c>
    </row>
    <row r="74" spans="1:24">
      <c r="A74" s="33" t="s">
        <v>464</v>
      </c>
      <c r="B74" s="64">
        <v>627</v>
      </c>
      <c r="C74" s="65">
        <v>638</v>
      </c>
      <c r="D74" s="66" t="s">
        <v>46</v>
      </c>
      <c r="E74" s="67">
        <v>644</v>
      </c>
      <c r="F74" s="68" t="s">
        <v>46</v>
      </c>
      <c r="H74" s="63">
        <f t="shared" si="14"/>
        <v>-11</v>
      </c>
      <c r="I74" s="63" t="e">
        <f t="shared" si="15"/>
        <v>#VALUE!</v>
      </c>
      <c r="J74" s="63">
        <f t="shared" si="16"/>
        <v>-17</v>
      </c>
      <c r="K74" s="63"/>
      <c r="L74" s="63"/>
      <c r="M74" s="81">
        <v>-17</v>
      </c>
      <c r="N74" s="63">
        <f t="shared" si="17"/>
        <v>-2.7113237639553431</v>
      </c>
      <c r="O74" s="63">
        <v>-11</v>
      </c>
      <c r="P74" s="63">
        <f t="shared" si="13"/>
        <v>-1.7543859649122806</v>
      </c>
      <c r="T74" s="64">
        <v>627</v>
      </c>
      <c r="U74" s="65">
        <v>638</v>
      </c>
      <c r="V74"/>
      <c r="W74" s="63">
        <f t="shared" si="18"/>
        <v>-11</v>
      </c>
      <c r="X74">
        <f t="shared" si="19"/>
        <v>-1.7543859649122806</v>
      </c>
    </row>
    <row r="75" spans="1:24">
      <c r="A75" s="33" t="s">
        <v>465</v>
      </c>
      <c r="B75" s="64">
        <v>658</v>
      </c>
      <c r="C75" s="65" t="s">
        <v>371</v>
      </c>
      <c r="D75" s="66" t="s">
        <v>46</v>
      </c>
      <c r="E75" s="67" t="s">
        <v>372</v>
      </c>
      <c r="F75" s="68" t="s">
        <v>365</v>
      </c>
      <c r="H75" s="63" t="e">
        <f t="shared" si="14"/>
        <v>#VALUE!</v>
      </c>
      <c r="I75" s="63" t="e">
        <f t="shared" si="15"/>
        <v>#VALUE!</v>
      </c>
      <c r="J75" s="63" t="e">
        <f t="shared" si="16"/>
        <v>#VALUE!</v>
      </c>
      <c r="K75" s="63"/>
      <c r="L75" s="63"/>
      <c r="N75" s="63">
        <f t="shared" si="17"/>
        <v>0</v>
      </c>
      <c r="P75" s="63">
        <f t="shared" si="13"/>
        <v>0</v>
      </c>
      <c r="T75" s="64">
        <v>658</v>
      </c>
      <c r="U75" s="65" t="s">
        <v>371</v>
      </c>
      <c r="V75"/>
      <c r="W75" s="63">
        <v>0</v>
      </c>
      <c r="X75">
        <f t="shared" si="19"/>
        <v>0</v>
      </c>
    </row>
    <row r="76" spans="1:24">
      <c r="A76" s="33" t="s">
        <v>466</v>
      </c>
      <c r="B76" s="64">
        <v>513</v>
      </c>
      <c r="C76" s="65" t="s">
        <v>46</v>
      </c>
      <c r="D76" s="66" t="s">
        <v>46</v>
      </c>
      <c r="E76" s="67">
        <v>497</v>
      </c>
      <c r="F76" s="68">
        <v>307</v>
      </c>
      <c r="H76" s="63" t="e">
        <f t="shared" si="14"/>
        <v>#VALUE!</v>
      </c>
      <c r="I76" s="63" t="e">
        <f t="shared" si="15"/>
        <v>#VALUE!</v>
      </c>
      <c r="J76" s="63">
        <f t="shared" si="16"/>
        <v>16</v>
      </c>
      <c r="K76" s="63"/>
      <c r="L76" s="63"/>
      <c r="M76" s="81">
        <v>16</v>
      </c>
      <c r="N76" s="63">
        <f t="shared" si="17"/>
        <v>3.1189083820662766</v>
      </c>
      <c r="P76" s="63">
        <f t="shared" si="13"/>
        <v>0</v>
      </c>
      <c r="T76" s="64">
        <v>513</v>
      </c>
      <c r="U76" s="65" t="s">
        <v>46</v>
      </c>
      <c r="V76"/>
      <c r="W76" s="63">
        <v>0</v>
      </c>
      <c r="X76">
        <f t="shared" si="19"/>
        <v>0</v>
      </c>
    </row>
    <row r="77" spans="1:24">
      <c r="A77" s="33" t="s">
        <v>467</v>
      </c>
      <c r="B77" s="64">
        <v>826</v>
      </c>
      <c r="C77" s="66">
        <v>612</v>
      </c>
      <c r="D77" s="66">
        <v>612</v>
      </c>
      <c r="E77" s="67">
        <v>645</v>
      </c>
      <c r="F77" s="68" t="s">
        <v>383</v>
      </c>
      <c r="H77" s="63">
        <f t="shared" si="14"/>
        <v>214</v>
      </c>
      <c r="I77" s="63">
        <f t="shared" si="15"/>
        <v>214</v>
      </c>
      <c r="J77" s="63">
        <f t="shared" si="16"/>
        <v>181</v>
      </c>
      <c r="K77" s="63"/>
      <c r="L77" s="63"/>
      <c r="M77" s="81">
        <v>214</v>
      </c>
      <c r="N77" s="63">
        <f t="shared" si="17"/>
        <v>25.907990314769975</v>
      </c>
      <c r="O77" s="63">
        <v>214</v>
      </c>
      <c r="P77" s="63">
        <f t="shared" si="13"/>
        <v>25.907990314769975</v>
      </c>
      <c r="T77" s="64">
        <v>826</v>
      </c>
      <c r="U77" s="66">
        <v>612</v>
      </c>
      <c r="V77"/>
      <c r="W77" s="63">
        <f>T77-U77</f>
        <v>214</v>
      </c>
      <c r="X77">
        <f t="shared" si="19"/>
        <v>25.907990314769975</v>
      </c>
    </row>
    <row r="78" spans="1:24">
      <c r="A78" s="33" t="s">
        <v>468</v>
      </c>
      <c r="B78" s="64">
        <v>310</v>
      </c>
      <c r="C78" s="66">
        <v>279</v>
      </c>
      <c r="D78" s="66">
        <v>279</v>
      </c>
      <c r="E78" s="67" t="s">
        <v>46</v>
      </c>
      <c r="F78" s="68" t="s">
        <v>46</v>
      </c>
      <c r="H78" s="63">
        <f t="shared" si="14"/>
        <v>31</v>
      </c>
      <c r="I78" s="63">
        <f t="shared" si="15"/>
        <v>31</v>
      </c>
      <c r="J78" s="63" t="e">
        <f t="shared" si="16"/>
        <v>#VALUE!</v>
      </c>
      <c r="K78" s="63"/>
      <c r="L78" s="63"/>
      <c r="M78" s="81">
        <v>31</v>
      </c>
      <c r="N78" s="63">
        <f t="shared" si="17"/>
        <v>10</v>
      </c>
      <c r="O78" s="63">
        <v>31</v>
      </c>
      <c r="P78" s="63">
        <f t="shared" si="13"/>
        <v>10</v>
      </c>
      <c r="T78" s="64">
        <v>310</v>
      </c>
      <c r="U78" s="66">
        <v>279</v>
      </c>
      <c r="V78"/>
      <c r="W78" s="63">
        <f>T78-U78</f>
        <v>31</v>
      </c>
      <c r="X78">
        <f t="shared" si="19"/>
        <v>10</v>
      </c>
    </row>
    <row r="79" spans="1:24">
      <c r="A79" s="33" t="s">
        <v>469</v>
      </c>
      <c r="B79" s="64">
        <v>431</v>
      </c>
      <c r="C79" s="65">
        <v>211</v>
      </c>
      <c r="D79" s="66">
        <v>239</v>
      </c>
      <c r="E79" s="67">
        <v>198</v>
      </c>
      <c r="F79" s="68">
        <v>247</v>
      </c>
      <c r="H79" s="63">
        <f t="shared" si="14"/>
        <v>220</v>
      </c>
      <c r="I79" s="63">
        <f t="shared" si="15"/>
        <v>192</v>
      </c>
      <c r="J79" s="63">
        <f t="shared" si="16"/>
        <v>233</v>
      </c>
      <c r="K79" s="63"/>
      <c r="L79" s="63"/>
      <c r="M79" s="81">
        <v>233</v>
      </c>
      <c r="N79" s="63">
        <f t="shared" si="17"/>
        <v>54.060324825986086</v>
      </c>
      <c r="O79" s="63">
        <v>220</v>
      </c>
      <c r="P79" s="63">
        <f t="shared" si="13"/>
        <v>51.044083526682137</v>
      </c>
      <c r="T79" s="64">
        <v>431</v>
      </c>
      <c r="U79" s="65">
        <v>211</v>
      </c>
      <c r="V79"/>
      <c r="W79" s="63">
        <f>T79-U79</f>
        <v>220</v>
      </c>
      <c r="X79">
        <f t="shared" si="19"/>
        <v>51.044083526682137</v>
      </c>
    </row>
    <row r="80" spans="1:24">
      <c r="A80" s="33" t="s">
        <v>470</v>
      </c>
      <c r="B80" s="64">
        <v>325</v>
      </c>
      <c r="C80" s="65">
        <v>180</v>
      </c>
      <c r="D80" s="66">
        <v>179</v>
      </c>
      <c r="E80" s="67" t="s">
        <v>46</v>
      </c>
      <c r="F80" s="68" t="s">
        <v>382</v>
      </c>
      <c r="H80" s="63">
        <f t="shared" si="14"/>
        <v>145</v>
      </c>
      <c r="I80" s="63">
        <f t="shared" si="15"/>
        <v>146</v>
      </c>
      <c r="J80" s="63" t="e">
        <f t="shared" si="16"/>
        <v>#VALUE!</v>
      </c>
      <c r="K80" s="63"/>
      <c r="L80" s="63"/>
      <c r="M80" s="81">
        <v>145</v>
      </c>
      <c r="N80" s="63">
        <f t="shared" si="17"/>
        <v>44.61538461538462</v>
      </c>
      <c r="O80" s="63">
        <v>145</v>
      </c>
      <c r="P80" s="63">
        <f t="shared" si="13"/>
        <v>44.61538461538462</v>
      </c>
      <c r="T80" s="64">
        <v>325</v>
      </c>
      <c r="U80" s="65">
        <v>180</v>
      </c>
      <c r="V80"/>
      <c r="W80" s="63">
        <f>T80-U80</f>
        <v>145</v>
      </c>
      <c r="X80">
        <f t="shared" si="19"/>
        <v>44.61538461538462</v>
      </c>
    </row>
    <row r="81" spans="1:24">
      <c r="A81" s="33" t="s">
        <v>471</v>
      </c>
      <c r="B81" s="64">
        <v>217</v>
      </c>
      <c r="C81" s="66">
        <v>162</v>
      </c>
      <c r="D81" s="66">
        <v>162</v>
      </c>
      <c r="E81" s="67" t="s">
        <v>46</v>
      </c>
      <c r="F81" s="68" t="s">
        <v>384</v>
      </c>
      <c r="H81" s="63">
        <f t="shared" si="14"/>
        <v>55</v>
      </c>
      <c r="I81" s="63">
        <f t="shared" si="15"/>
        <v>55</v>
      </c>
      <c r="J81" s="63" t="e">
        <f t="shared" si="16"/>
        <v>#VALUE!</v>
      </c>
      <c r="K81" s="63"/>
      <c r="L81" s="63"/>
      <c r="M81" s="81">
        <v>55</v>
      </c>
      <c r="N81" s="63">
        <f t="shared" si="17"/>
        <v>25.345622119815669</v>
      </c>
      <c r="O81" s="63">
        <v>55</v>
      </c>
      <c r="P81" s="63">
        <f t="shared" si="13"/>
        <v>25.345622119815669</v>
      </c>
      <c r="T81" s="64">
        <v>217</v>
      </c>
      <c r="U81" s="66">
        <v>162</v>
      </c>
      <c r="V81"/>
      <c r="W81" s="63">
        <f>T81-U81</f>
        <v>55</v>
      </c>
      <c r="X81">
        <f t="shared" si="19"/>
        <v>25.345622119815669</v>
      </c>
    </row>
    <row r="82" spans="1:24">
      <c r="A82" s="33" t="s">
        <v>472</v>
      </c>
      <c r="B82" s="64">
        <v>275</v>
      </c>
      <c r="C82" s="65" t="s">
        <v>46</v>
      </c>
      <c r="D82" s="66" t="s">
        <v>46</v>
      </c>
      <c r="E82" s="67">
        <v>279</v>
      </c>
      <c r="F82" s="68">
        <v>239</v>
      </c>
      <c r="H82" s="63" t="e">
        <f t="shared" si="14"/>
        <v>#VALUE!</v>
      </c>
      <c r="I82" s="63" t="e">
        <f t="shared" si="15"/>
        <v>#VALUE!</v>
      </c>
      <c r="J82" s="63">
        <f t="shared" si="16"/>
        <v>-4</v>
      </c>
      <c r="K82" s="63"/>
      <c r="L82" s="63"/>
      <c r="M82" s="81">
        <v>-4</v>
      </c>
      <c r="N82" s="63">
        <f t="shared" si="17"/>
        <v>-1.4545454545454546</v>
      </c>
      <c r="P82" s="63">
        <f t="shared" si="13"/>
        <v>0</v>
      </c>
      <c r="T82" s="64">
        <v>275</v>
      </c>
      <c r="U82" s="65" t="s">
        <v>46</v>
      </c>
      <c r="V82"/>
      <c r="W82" s="63">
        <v>0</v>
      </c>
      <c r="X82">
        <f t="shared" si="19"/>
        <v>0</v>
      </c>
    </row>
    <row r="83" spans="1:24">
      <c r="A83" s="33" t="s">
        <v>473</v>
      </c>
      <c r="B83" s="64">
        <v>572</v>
      </c>
      <c r="C83" s="65">
        <v>259</v>
      </c>
      <c r="D83" s="66" t="s">
        <v>46</v>
      </c>
      <c r="E83" s="67">
        <v>246</v>
      </c>
      <c r="F83" s="68">
        <v>253</v>
      </c>
      <c r="H83" s="63">
        <f t="shared" si="14"/>
        <v>313</v>
      </c>
      <c r="I83" s="63" t="e">
        <f t="shared" si="15"/>
        <v>#VALUE!</v>
      </c>
      <c r="J83" s="63">
        <f t="shared" si="16"/>
        <v>326</v>
      </c>
      <c r="K83" s="63"/>
      <c r="L83" s="63"/>
      <c r="M83" s="81">
        <v>326</v>
      </c>
      <c r="N83" s="63">
        <f t="shared" si="17"/>
        <v>56.993006993006986</v>
      </c>
      <c r="O83" s="63">
        <v>313</v>
      </c>
      <c r="P83" s="63">
        <f t="shared" si="13"/>
        <v>54.72027972027972</v>
      </c>
      <c r="T83" s="64">
        <v>572</v>
      </c>
      <c r="U83" s="65">
        <v>259</v>
      </c>
      <c r="V83"/>
      <c r="W83" s="63">
        <f>T83-U83</f>
        <v>313</v>
      </c>
      <c r="X83">
        <f t="shared" si="19"/>
        <v>54.72027972027972</v>
      </c>
    </row>
    <row r="84" spans="1:24">
      <c r="A84" s="33" t="s">
        <v>474</v>
      </c>
      <c r="B84" s="64">
        <v>622</v>
      </c>
      <c r="C84" s="65">
        <v>511</v>
      </c>
      <c r="D84" s="66" t="s">
        <v>371</v>
      </c>
      <c r="E84" s="67">
        <v>587</v>
      </c>
      <c r="F84" s="68" t="s">
        <v>358</v>
      </c>
      <c r="H84" s="63">
        <f t="shared" si="14"/>
        <v>111</v>
      </c>
      <c r="I84" s="63" t="e">
        <f t="shared" si="15"/>
        <v>#VALUE!</v>
      </c>
      <c r="J84" s="63">
        <f t="shared" si="16"/>
        <v>35</v>
      </c>
      <c r="K84" s="63"/>
      <c r="L84" s="63"/>
      <c r="M84" s="81">
        <v>111</v>
      </c>
      <c r="N84" s="63">
        <f t="shared" si="17"/>
        <v>17.845659163987136</v>
      </c>
      <c r="O84" s="63">
        <v>111</v>
      </c>
      <c r="P84" s="63">
        <f t="shared" si="13"/>
        <v>17.845659163987136</v>
      </c>
      <c r="T84" s="64">
        <v>622</v>
      </c>
      <c r="U84" s="65">
        <v>511</v>
      </c>
      <c r="V84"/>
      <c r="W84" s="63">
        <f>T84-U84</f>
        <v>111</v>
      </c>
      <c r="X84">
        <f t="shared" si="19"/>
        <v>17.845659163987136</v>
      </c>
    </row>
    <row r="85" spans="1:24">
      <c r="A85" s="33" t="s">
        <v>475</v>
      </c>
      <c r="B85" s="64">
        <v>618</v>
      </c>
      <c r="C85" s="65" t="s">
        <v>46</v>
      </c>
      <c r="D85" s="66" t="s">
        <v>358</v>
      </c>
      <c r="E85" s="67">
        <v>575</v>
      </c>
      <c r="F85" s="68">
        <v>383</v>
      </c>
      <c r="H85" s="63" t="e">
        <f t="shared" si="14"/>
        <v>#VALUE!</v>
      </c>
      <c r="I85" s="63" t="e">
        <f t="shared" si="15"/>
        <v>#VALUE!</v>
      </c>
      <c r="J85" s="63">
        <f t="shared" si="16"/>
        <v>43</v>
      </c>
      <c r="K85" s="63"/>
      <c r="L85" s="63"/>
      <c r="M85" s="81">
        <v>43</v>
      </c>
      <c r="N85" s="63">
        <f t="shared" si="17"/>
        <v>6.9579288025889969</v>
      </c>
      <c r="P85" s="63">
        <f t="shared" si="13"/>
        <v>0</v>
      </c>
      <c r="T85" s="64">
        <v>618</v>
      </c>
      <c r="U85" s="65" t="s">
        <v>46</v>
      </c>
      <c r="V85"/>
      <c r="W85" s="63">
        <v>0</v>
      </c>
      <c r="X85">
        <f t="shared" si="19"/>
        <v>0</v>
      </c>
    </row>
    <row r="86" spans="1:24" s="34" customFormat="1">
      <c r="A86" s="33" t="s">
        <v>476</v>
      </c>
      <c r="B86" s="69">
        <v>455</v>
      </c>
      <c r="C86" s="70" t="s">
        <v>46</v>
      </c>
      <c r="D86" s="71" t="s">
        <v>46</v>
      </c>
      <c r="E86" s="72" t="s">
        <v>46</v>
      </c>
      <c r="F86" s="73">
        <v>495</v>
      </c>
      <c r="H86" s="63" t="e">
        <f t="shared" si="14"/>
        <v>#VALUE!</v>
      </c>
      <c r="I86" s="63" t="e">
        <f t="shared" si="15"/>
        <v>#VALUE!</v>
      </c>
      <c r="J86" s="63" t="e">
        <f t="shared" si="16"/>
        <v>#VALUE!</v>
      </c>
      <c r="K86" s="63"/>
      <c r="L86" s="63"/>
      <c r="M86" s="81"/>
      <c r="N86" s="63">
        <f t="shared" si="17"/>
        <v>0</v>
      </c>
      <c r="O86" s="75"/>
      <c r="P86" s="63">
        <f t="shared" si="13"/>
        <v>0</v>
      </c>
      <c r="T86" s="69">
        <v>455</v>
      </c>
      <c r="U86" s="70" t="s">
        <v>46</v>
      </c>
      <c r="V86"/>
      <c r="W86" s="63">
        <v>0</v>
      </c>
      <c r="X86">
        <f t="shared" si="19"/>
        <v>0</v>
      </c>
    </row>
    <row r="87" spans="1:24">
      <c r="A87" s="33" t="s">
        <v>477</v>
      </c>
      <c r="B87" s="64">
        <v>240</v>
      </c>
      <c r="C87" s="65">
        <v>277</v>
      </c>
      <c r="D87" s="66" t="s">
        <v>46</v>
      </c>
      <c r="E87" s="67">
        <v>245</v>
      </c>
      <c r="F87" s="68" t="s">
        <v>385</v>
      </c>
      <c r="H87" s="63">
        <f t="shared" si="14"/>
        <v>-37</v>
      </c>
      <c r="I87" s="63" t="e">
        <f t="shared" si="15"/>
        <v>#VALUE!</v>
      </c>
      <c r="J87" s="63">
        <f t="shared" si="16"/>
        <v>-5</v>
      </c>
      <c r="K87" s="63"/>
      <c r="L87" s="63"/>
      <c r="M87" s="81">
        <v>-37</v>
      </c>
      <c r="N87" s="63">
        <f t="shared" si="17"/>
        <v>-15.416666666666668</v>
      </c>
      <c r="O87" s="63">
        <v>-37</v>
      </c>
      <c r="P87" s="63">
        <f t="shared" si="13"/>
        <v>-15.416666666666668</v>
      </c>
      <c r="T87" s="64">
        <v>240</v>
      </c>
      <c r="U87" s="65">
        <v>277</v>
      </c>
      <c r="V87"/>
      <c r="W87" s="63">
        <f>T87-U87</f>
        <v>-37</v>
      </c>
      <c r="X87">
        <f t="shared" si="19"/>
        <v>-15.416666666666668</v>
      </c>
    </row>
    <row r="88" spans="1:24">
      <c r="A88" s="33" t="s">
        <v>478</v>
      </c>
      <c r="B88" s="64">
        <v>523</v>
      </c>
      <c r="C88" s="66">
        <v>194</v>
      </c>
      <c r="D88" s="66">
        <v>194</v>
      </c>
      <c r="E88" s="67">
        <v>200</v>
      </c>
      <c r="F88" s="68">
        <v>203</v>
      </c>
      <c r="H88" s="63">
        <f t="shared" si="14"/>
        <v>329</v>
      </c>
      <c r="I88" s="63">
        <f t="shared" si="15"/>
        <v>329</v>
      </c>
      <c r="J88" s="63">
        <f t="shared" si="16"/>
        <v>323</v>
      </c>
      <c r="K88" s="63"/>
      <c r="L88" s="63"/>
      <c r="M88" s="81">
        <v>329</v>
      </c>
      <c r="N88" s="63">
        <f t="shared" si="17"/>
        <v>62.90630975143403</v>
      </c>
      <c r="O88" s="63">
        <v>329</v>
      </c>
      <c r="P88" s="63">
        <f t="shared" si="13"/>
        <v>62.90630975143403</v>
      </c>
      <c r="T88" s="64">
        <v>523</v>
      </c>
      <c r="U88" s="66">
        <v>194</v>
      </c>
      <c r="V88"/>
      <c r="W88" s="63">
        <f>T88-U88</f>
        <v>329</v>
      </c>
      <c r="X88">
        <f t="shared" si="19"/>
        <v>62.90630975143403</v>
      </c>
    </row>
    <row r="89" spans="1:24">
      <c r="A89" s="33" t="s">
        <v>479</v>
      </c>
      <c r="B89" s="64">
        <v>725</v>
      </c>
      <c r="C89" s="65" t="s">
        <v>46</v>
      </c>
      <c r="D89" s="66" t="s">
        <v>46</v>
      </c>
      <c r="E89" s="67">
        <v>130</v>
      </c>
      <c r="F89" s="68">
        <v>139</v>
      </c>
      <c r="H89" s="63" t="e">
        <f t="shared" si="14"/>
        <v>#VALUE!</v>
      </c>
      <c r="I89" s="63" t="e">
        <f t="shared" si="15"/>
        <v>#VALUE!</v>
      </c>
      <c r="J89" s="63">
        <f t="shared" si="16"/>
        <v>595</v>
      </c>
      <c r="K89" s="63"/>
      <c r="L89" s="63"/>
      <c r="M89" s="81">
        <v>595</v>
      </c>
      <c r="N89" s="63">
        <f t="shared" si="17"/>
        <v>82.068965517241381</v>
      </c>
      <c r="P89" s="63">
        <f t="shared" si="13"/>
        <v>0</v>
      </c>
      <c r="T89" s="64">
        <v>725</v>
      </c>
      <c r="U89" s="65" t="s">
        <v>46</v>
      </c>
      <c r="V89"/>
      <c r="W89" s="63">
        <v>0</v>
      </c>
      <c r="X89">
        <f t="shared" si="19"/>
        <v>0</v>
      </c>
    </row>
    <row r="90" spans="1:24">
      <c r="A90" s="33" t="s">
        <v>480</v>
      </c>
      <c r="B90" s="64">
        <v>427</v>
      </c>
      <c r="C90" s="65" t="s">
        <v>46</v>
      </c>
      <c r="D90" s="66" t="s">
        <v>46</v>
      </c>
      <c r="E90" s="67">
        <v>129</v>
      </c>
      <c r="F90" s="68">
        <v>123</v>
      </c>
      <c r="H90" s="63" t="e">
        <f t="shared" si="14"/>
        <v>#VALUE!</v>
      </c>
      <c r="I90" s="63" t="e">
        <f t="shared" si="15"/>
        <v>#VALUE!</v>
      </c>
      <c r="J90" s="63">
        <f t="shared" si="16"/>
        <v>298</v>
      </c>
      <c r="K90" s="63"/>
      <c r="L90" s="63"/>
      <c r="M90" s="81">
        <v>298</v>
      </c>
      <c r="N90" s="63">
        <f t="shared" si="17"/>
        <v>69.789227166276348</v>
      </c>
      <c r="P90" s="63">
        <f t="shared" si="13"/>
        <v>0</v>
      </c>
      <c r="T90" s="64">
        <v>427</v>
      </c>
      <c r="U90" s="65" t="s">
        <v>46</v>
      </c>
      <c r="V90"/>
      <c r="W90" s="63">
        <v>0</v>
      </c>
      <c r="X90">
        <f t="shared" si="19"/>
        <v>0</v>
      </c>
    </row>
    <row r="91" spans="1:24">
      <c r="A91" s="33" t="s">
        <v>481</v>
      </c>
      <c r="B91" s="64">
        <v>814</v>
      </c>
      <c r="C91" s="65">
        <v>371</v>
      </c>
      <c r="D91" s="66">
        <v>367</v>
      </c>
      <c r="E91" s="67" t="s">
        <v>46</v>
      </c>
      <c r="F91" s="68" t="s">
        <v>386</v>
      </c>
      <c r="H91" s="63">
        <f t="shared" si="14"/>
        <v>443</v>
      </c>
      <c r="I91" s="63">
        <f t="shared" si="15"/>
        <v>447</v>
      </c>
      <c r="J91" s="63" t="e">
        <f t="shared" si="16"/>
        <v>#VALUE!</v>
      </c>
      <c r="K91" s="63"/>
      <c r="L91" s="63"/>
      <c r="M91" s="81">
        <v>447</v>
      </c>
      <c r="N91" s="63">
        <f t="shared" si="17"/>
        <v>54.914004914004913</v>
      </c>
      <c r="O91" s="63">
        <v>447</v>
      </c>
      <c r="P91" s="63">
        <f t="shared" si="13"/>
        <v>54.914004914004913</v>
      </c>
      <c r="T91" s="64">
        <v>814</v>
      </c>
      <c r="U91" s="65">
        <v>371</v>
      </c>
      <c r="V91"/>
      <c r="W91" s="63">
        <f>T91-U91</f>
        <v>443</v>
      </c>
      <c r="X91">
        <f t="shared" si="19"/>
        <v>54.422604422604422</v>
      </c>
    </row>
    <row r="92" spans="1:24">
      <c r="A92" s="33" t="s">
        <v>482</v>
      </c>
      <c r="B92" s="64">
        <v>318</v>
      </c>
      <c r="C92" s="65" t="s">
        <v>46</v>
      </c>
      <c r="D92" s="66" t="s">
        <v>46</v>
      </c>
      <c r="E92" s="67">
        <v>212</v>
      </c>
      <c r="F92" s="68">
        <v>212</v>
      </c>
      <c r="H92" s="63" t="e">
        <f t="shared" si="14"/>
        <v>#VALUE!</v>
      </c>
      <c r="I92" s="63" t="e">
        <f t="shared" si="15"/>
        <v>#VALUE!</v>
      </c>
      <c r="J92" s="63">
        <f t="shared" si="16"/>
        <v>106</v>
      </c>
      <c r="K92" s="63"/>
      <c r="L92" s="63"/>
      <c r="M92" s="81">
        <v>106</v>
      </c>
      <c r="N92" s="63">
        <f t="shared" si="17"/>
        <v>33.333333333333329</v>
      </c>
      <c r="P92" s="63">
        <f t="shared" si="13"/>
        <v>0</v>
      </c>
      <c r="T92" s="64">
        <v>318</v>
      </c>
      <c r="U92" s="65" t="s">
        <v>46</v>
      </c>
      <c r="V92"/>
      <c r="W92" s="63">
        <v>0</v>
      </c>
      <c r="X92">
        <f t="shared" si="19"/>
        <v>0</v>
      </c>
    </row>
    <row r="93" spans="1:24">
      <c r="A93" s="33" t="s">
        <v>483</v>
      </c>
      <c r="B93" s="64">
        <v>730</v>
      </c>
      <c r="C93" s="65">
        <v>647</v>
      </c>
      <c r="D93" s="66" t="s">
        <v>46</v>
      </c>
      <c r="E93" s="67">
        <v>234</v>
      </c>
      <c r="F93" s="68" t="s">
        <v>387</v>
      </c>
      <c r="H93" s="63">
        <f t="shared" si="14"/>
        <v>83</v>
      </c>
      <c r="I93" s="63" t="e">
        <f t="shared" si="15"/>
        <v>#VALUE!</v>
      </c>
      <c r="J93" s="63">
        <f t="shared" si="16"/>
        <v>496</v>
      </c>
      <c r="K93" s="63"/>
      <c r="L93" s="63"/>
      <c r="M93" s="81">
        <v>496</v>
      </c>
      <c r="N93" s="63">
        <f t="shared" si="17"/>
        <v>67.945205479452056</v>
      </c>
      <c r="O93" s="63">
        <v>83</v>
      </c>
      <c r="P93" s="63">
        <f t="shared" si="13"/>
        <v>11.36986301369863</v>
      </c>
      <c r="T93" s="64">
        <v>730</v>
      </c>
      <c r="U93" s="65">
        <v>647</v>
      </c>
      <c r="V93"/>
      <c r="W93" s="63">
        <f>T93-U93</f>
        <v>83</v>
      </c>
      <c r="X93">
        <f t="shared" si="19"/>
        <v>11.36986301369863</v>
      </c>
    </row>
    <row r="94" spans="1:24">
      <c r="A94" s="33" t="s">
        <v>484</v>
      </c>
      <c r="B94" s="64">
        <v>255</v>
      </c>
      <c r="C94" s="65">
        <v>467</v>
      </c>
      <c r="D94" s="66">
        <v>231</v>
      </c>
      <c r="E94" s="67" t="s">
        <v>46</v>
      </c>
      <c r="F94" s="68" t="s">
        <v>46</v>
      </c>
      <c r="H94" s="77">
        <f t="shared" si="14"/>
        <v>-212</v>
      </c>
      <c r="I94" s="63">
        <f t="shared" si="15"/>
        <v>24</v>
      </c>
      <c r="J94" s="63" t="e">
        <f t="shared" si="16"/>
        <v>#VALUE!</v>
      </c>
      <c r="K94" s="63"/>
      <c r="L94" s="63"/>
      <c r="M94" s="81">
        <v>-212</v>
      </c>
      <c r="N94" s="63">
        <f t="shared" si="17"/>
        <v>-83.137254901960787</v>
      </c>
      <c r="O94" s="63">
        <v>-212</v>
      </c>
      <c r="P94" s="63">
        <f t="shared" si="13"/>
        <v>-83.137254901960787</v>
      </c>
      <c r="T94" s="64">
        <v>255</v>
      </c>
      <c r="U94" s="65">
        <v>467</v>
      </c>
      <c r="V94"/>
      <c r="W94" s="63">
        <f>T94-U94</f>
        <v>-212</v>
      </c>
      <c r="X94">
        <f t="shared" si="19"/>
        <v>-83.137254901960787</v>
      </c>
    </row>
    <row r="95" spans="1:24">
      <c r="A95" s="84" t="s">
        <v>636</v>
      </c>
      <c r="B95" s="85">
        <v>878</v>
      </c>
      <c r="C95" s="86" t="s">
        <v>376</v>
      </c>
      <c r="D95" s="86">
        <v>839</v>
      </c>
      <c r="E95" s="86">
        <v>862</v>
      </c>
      <c r="F95" s="86">
        <v>667</v>
      </c>
      <c r="H95" s="63" t="e">
        <f t="shared" si="14"/>
        <v>#VALUE!</v>
      </c>
      <c r="I95" s="63">
        <f t="shared" si="15"/>
        <v>39</v>
      </c>
      <c r="J95" s="63">
        <f t="shared" si="16"/>
        <v>16</v>
      </c>
      <c r="K95" s="63"/>
      <c r="L95" s="63"/>
      <c r="M95" s="81">
        <v>39</v>
      </c>
      <c r="N95" s="63">
        <f t="shared" si="17"/>
        <v>4.4419134396355346</v>
      </c>
      <c r="O95" s="63">
        <v>39</v>
      </c>
      <c r="P95" s="63">
        <f t="shared" si="13"/>
        <v>4.4419134396355346</v>
      </c>
      <c r="T95" s="85">
        <v>878</v>
      </c>
      <c r="U95" s="86" t="s">
        <v>376</v>
      </c>
      <c r="V95"/>
      <c r="W95" s="63">
        <v>0</v>
      </c>
      <c r="X95">
        <f t="shared" si="19"/>
        <v>0</v>
      </c>
    </row>
    <row r="96" spans="1:24">
      <c r="A96" s="33" t="s">
        <v>485</v>
      </c>
      <c r="B96" s="64">
        <v>394</v>
      </c>
      <c r="C96" s="65" t="s">
        <v>46</v>
      </c>
      <c r="D96" s="66" t="s">
        <v>46</v>
      </c>
      <c r="E96" s="67">
        <v>683</v>
      </c>
      <c r="F96" s="68" t="s">
        <v>389</v>
      </c>
      <c r="H96" s="63" t="e">
        <f t="shared" si="14"/>
        <v>#VALUE!</v>
      </c>
      <c r="I96" s="63" t="e">
        <f t="shared" si="15"/>
        <v>#VALUE!</v>
      </c>
      <c r="J96" s="63">
        <f t="shared" si="16"/>
        <v>-289</v>
      </c>
      <c r="K96" s="63"/>
      <c r="L96" s="63"/>
      <c r="M96" s="81">
        <v>-289</v>
      </c>
      <c r="N96" s="63">
        <f t="shared" si="17"/>
        <v>-73.350253807106597</v>
      </c>
      <c r="P96" s="63">
        <f t="shared" si="13"/>
        <v>0</v>
      </c>
      <c r="T96" s="64">
        <v>394</v>
      </c>
      <c r="U96" s="65" t="s">
        <v>46</v>
      </c>
      <c r="V96"/>
      <c r="W96" s="63">
        <v>0</v>
      </c>
      <c r="X96">
        <f t="shared" si="19"/>
        <v>0</v>
      </c>
    </row>
    <row r="97" spans="1:24">
      <c r="A97" s="33" t="s">
        <v>486</v>
      </c>
      <c r="B97" s="64">
        <v>399</v>
      </c>
      <c r="C97" s="65">
        <v>215</v>
      </c>
      <c r="D97" s="66">
        <v>215</v>
      </c>
      <c r="E97" s="67" t="s">
        <v>46</v>
      </c>
      <c r="F97" s="68" t="s">
        <v>358</v>
      </c>
      <c r="H97" s="63">
        <f t="shared" si="14"/>
        <v>184</v>
      </c>
      <c r="I97" s="63">
        <f t="shared" si="15"/>
        <v>184</v>
      </c>
      <c r="J97" s="63" t="e">
        <f t="shared" si="16"/>
        <v>#VALUE!</v>
      </c>
      <c r="K97" s="63"/>
      <c r="L97" s="63"/>
      <c r="M97" s="81">
        <v>184</v>
      </c>
      <c r="N97" s="63">
        <f t="shared" si="17"/>
        <v>46.115288220551378</v>
      </c>
      <c r="O97" s="63">
        <v>184</v>
      </c>
      <c r="P97" s="63">
        <f t="shared" si="13"/>
        <v>46.115288220551378</v>
      </c>
      <c r="T97" s="64">
        <v>399</v>
      </c>
      <c r="U97" s="65">
        <v>215</v>
      </c>
      <c r="V97"/>
      <c r="W97" s="63">
        <f>T97-U97</f>
        <v>184</v>
      </c>
      <c r="X97">
        <f t="shared" si="19"/>
        <v>46.115288220551378</v>
      </c>
    </row>
    <row r="98" spans="1:24">
      <c r="A98" s="33" t="s">
        <v>487</v>
      </c>
      <c r="B98" s="64">
        <v>571</v>
      </c>
      <c r="C98" s="65">
        <v>192</v>
      </c>
      <c r="D98" s="66" t="s">
        <v>46</v>
      </c>
      <c r="E98" s="67">
        <v>217</v>
      </c>
      <c r="F98" s="68">
        <v>172</v>
      </c>
      <c r="H98" s="63">
        <f t="shared" si="14"/>
        <v>379</v>
      </c>
      <c r="I98" s="63" t="e">
        <f t="shared" si="15"/>
        <v>#VALUE!</v>
      </c>
      <c r="J98" s="63">
        <f t="shared" si="16"/>
        <v>354</v>
      </c>
      <c r="K98" s="63"/>
      <c r="L98" s="63"/>
      <c r="M98" s="81">
        <v>379</v>
      </c>
      <c r="N98" s="63">
        <f t="shared" si="17"/>
        <v>66.374781085814362</v>
      </c>
      <c r="O98" s="63">
        <v>379</v>
      </c>
      <c r="P98" s="63">
        <f t="shared" ref="P98:P124" si="20">O98/B98*100</f>
        <v>66.374781085814362</v>
      </c>
      <c r="T98" s="64">
        <v>571</v>
      </c>
      <c r="U98" s="65">
        <v>192</v>
      </c>
      <c r="V98"/>
      <c r="W98" s="63">
        <f>T98-U98</f>
        <v>379</v>
      </c>
      <c r="X98">
        <f t="shared" si="19"/>
        <v>66.374781085814362</v>
      </c>
    </row>
    <row r="99" spans="1:24">
      <c r="A99" s="33" t="s">
        <v>488</v>
      </c>
      <c r="B99" s="64">
        <v>514</v>
      </c>
      <c r="C99" s="65">
        <v>217</v>
      </c>
      <c r="D99" s="66">
        <v>172</v>
      </c>
      <c r="E99" s="67" t="s">
        <v>46</v>
      </c>
      <c r="F99" s="68">
        <v>172</v>
      </c>
      <c r="H99" s="63">
        <f t="shared" si="14"/>
        <v>297</v>
      </c>
      <c r="I99" s="63">
        <f t="shared" si="15"/>
        <v>342</v>
      </c>
      <c r="J99" s="63" t="e">
        <f t="shared" si="16"/>
        <v>#VALUE!</v>
      </c>
      <c r="K99" s="63"/>
      <c r="L99" s="63"/>
      <c r="M99" s="81">
        <v>342</v>
      </c>
      <c r="N99" s="63">
        <f t="shared" si="17"/>
        <v>66.536964980544738</v>
      </c>
      <c r="O99" s="63">
        <v>297</v>
      </c>
      <c r="P99" s="63">
        <f t="shared" si="20"/>
        <v>57.782101167315169</v>
      </c>
      <c r="T99" s="64">
        <v>514</v>
      </c>
      <c r="U99" s="65">
        <v>217</v>
      </c>
      <c r="V99"/>
      <c r="W99" s="63">
        <f>T99-U99</f>
        <v>297</v>
      </c>
      <c r="X99">
        <f t="shared" si="19"/>
        <v>57.782101167315169</v>
      </c>
    </row>
    <row r="100" spans="1:24">
      <c r="A100" s="33" t="s">
        <v>489</v>
      </c>
      <c r="B100" s="64">
        <v>470</v>
      </c>
      <c r="C100" s="65">
        <v>208</v>
      </c>
      <c r="D100" s="66" t="s">
        <v>46</v>
      </c>
      <c r="E100" s="67" t="s">
        <v>46</v>
      </c>
      <c r="F100" s="68" t="s">
        <v>390</v>
      </c>
      <c r="H100" s="63">
        <f t="shared" si="14"/>
        <v>262</v>
      </c>
      <c r="I100" s="63" t="e">
        <f t="shared" si="15"/>
        <v>#VALUE!</v>
      </c>
      <c r="J100" s="63" t="e">
        <f t="shared" si="16"/>
        <v>#VALUE!</v>
      </c>
      <c r="K100" s="63"/>
      <c r="L100" s="63"/>
      <c r="M100" s="81">
        <v>262</v>
      </c>
      <c r="N100" s="63">
        <f t="shared" si="17"/>
        <v>55.744680851063833</v>
      </c>
      <c r="O100" s="63">
        <v>262</v>
      </c>
      <c r="P100" s="63">
        <f t="shared" si="20"/>
        <v>55.744680851063833</v>
      </c>
      <c r="T100" s="64">
        <v>470</v>
      </c>
      <c r="U100" s="65">
        <v>208</v>
      </c>
      <c r="V100"/>
      <c r="W100" s="63">
        <f>T100-U100</f>
        <v>262</v>
      </c>
      <c r="X100">
        <f t="shared" si="19"/>
        <v>55.744680851063833</v>
      </c>
    </row>
    <row r="101" spans="1:24">
      <c r="A101" s="84" t="s">
        <v>490</v>
      </c>
      <c r="B101" s="85">
        <v>211</v>
      </c>
      <c r="C101" s="86" t="s">
        <v>46</v>
      </c>
      <c r="D101" s="86">
        <v>266</v>
      </c>
      <c r="E101" s="86" t="s">
        <v>358</v>
      </c>
      <c r="F101" s="86">
        <v>187</v>
      </c>
      <c r="H101" s="63" t="e">
        <f t="shared" si="14"/>
        <v>#VALUE!</v>
      </c>
      <c r="I101" s="63">
        <f t="shared" si="15"/>
        <v>-55</v>
      </c>
      <c r="J101" s="63" t="e">
        <f t="shared" si="16"/>
        <v>#VALUE!</v>
      </c>
      <c r="K101" s="63"/>
      <c r="L101" s="63"/>
      <c r="M101" s="81">
        <v>-55</v>
      </c>
      <c r="N101" s="63">
        <f t="shared" si="17"/>
        <v>-26.066350710900476</v>
      </c>
      <c r="O101" s="63">
        <v>-55</v>
      </c>
      <c r="P101" s="63">
        <f t="shared" si="20"/>
        <v>-26.066350710900476</v>
      </c>
      <c r="T101" s="85">
        <v>211</v>
      </c>
      <c r="U101" s="86" t="s">
        <v>46</v>
      </c>
      <c r="V101"/>
      <c r="W101" s="63">
        <v>0</v>
      </c>
      <c r="X101">
        <f t="shared" si="19"/>
        <v>0</v>
      </c>
    </row>
    <row r="102" spans="1:24">
      <c r="A102" s="33" t="s">
        <v>491</v>
      </c>
      <c r="B102" s="64">
        <v>359</v>
      </c>
      <c r="C102" s="65">
        <v>280</v>
      </c>
      <c r="D102" s="66" t="s">
        <v>46</v>
      </c>
      <c r="E102" s="67" t="s">
        <v>46</v>
      </c>
      <c r="F102" s="68" t="s">
        <v>46</v>
      </c>
      <c r="H102" s="63">
        <f t="shared" si="14"/>
        <v>79</v>
      </c>
      <c r="I102" s="63" t="e">
        <f t="shared" si="15"/>
        <v>#VALUE!</v>
      </c>
      <c r="J102" s="63" t="e">
        <f t="shared" si="16"/>
        <v>#VALUE!</v>
      </c>
      <c r="K102" s="63"/>
      <c r="L102" s="63"/>
      <c r="M102" s="81">
        <v>79</v>
      </c>
      <c r="N102" s="63">
        <f t="shared" si="17"/>
        <v>22.00557103064067</v>
      </c>
      <c r="O102" s="63">
        <v>79</v>
      </c>
      <c r="P102" s="63">
        <f t="shared" si="20"/>
        <v>22.00557103064067</v>
      </c>
      <c r="T102" s="64">
        <v>359</v>
      </c>
      <c r="U102" s="65">
        <v>280</v>
      </c>
      <c r="V102"/>
      <c r="W102" s="63">
        <f>T102-U102</f>
        <v>79</v>
      </c>
      <c r="X102">
        <f t="shared" ref="X102:X124" si="21">W102/T102*100</f>
        <v>22.00557103064067</v>
      </c>
    </row>
    <row r="103" spans="1:24">
      <c r="A103" s="33" t="s">
        <v>492</v>
      </c>
      <c r="B103" s="64">
        <v>756</v>
      </c>
      <c r="C103" s="65">
        <v>121</v>
      </c>
      <c r="D103" s="66">
        <v>125</v>
      </c>
      <c r="E103" s="67">
        <v>190</v>
      </c>
      <c r="F103" s="68" t="s">
        <v>46</v>
      </c>
      <c r="H103" s="63">
        <f t="shared" si="14"/>
        <v>635</v>
      </c>
      <c r="I103" s="63">
        <f t="shared" si="15"/>
        <v>631</v>
      </c>
      <c r="J103" s="63">
        <f t="shared" si="16"/>
        <v>566</v>
      </c>
      <c r="K103" s="63"/>
      <c r="L103" s="63"/>
      <c r="M103" s="81">
        <v>635</v>
      </c>
      <c r="N103" s="63">
        <f t="shared" si="17"/>
        <v>83.994708994709001</v>
      </c>
      <c r="O103" s="63">
        <v>635</v>
      </c>
      <c r="P103" s="63">
        <f t="shared" si="20"/>
        <v>83.994708994709001</v>
      </c>
      <c r="T103" s="64">
        <v>756</v>
      </c>
      <c r="U103" s="65">
        <v>121</v>
      </c>
      <c r="V103"/>
      <c r="W103" s="63">
        <f>T103-U103</f>
        <v>635</v>
      </c>
      <c r="X103">
        <f t="shared" si="21"/>
        <v>83.994708994709001</v>
      </c>
    </row>
    <row r="104" spans="1:24">
      <c r="A104" s="33" t="s">
        <v>493</v>
      </c>
      <c r="B104" s="64">
        <v>249</v>
      </c>
      <c r="C104" s="65">
        <v>201</v>
      </c>
      <c r="D104" s="66" t="s">
        <v>46</v>
      </c>
      <c r="E104" s="67" t="s">
        <v>46</v>
      </c>
      <c r="F104" s="68">
        <v>201</v>
      </c>
      <c r="H104" s="63">
        <f t="shared" si="14"/>
        <v>48</v>
      </c>
      <c r="I104" s="63" t="e">
        <f t="shared" si="15"/>
        <v>#VALUE!</v>
      </c>
      <c r="J104" s="63" t="e">
        <f t="shared" si="16"/>
        <v>#VALUE!</v>
      </c>
      <c r="K104" s="63"/>
      <c r="L104" s="63"/>
      <c r="M104" s="81">
        <v>48</v>
      </c>
      <c r="N104" s="63">
        <f t="shared" si="17"/>
        <v>19.277108433734941</v>
      </c>
      <c r="O104" s="63">
        <v>48</v>
      </c>
      <c r="P104" s="63">
        <f t="shared" si="20"/>
        <v>19.277108433734941</v>
      </c>
      <c r="T104" s="64">
        <v>249</v>
      </c>
      <c r="U104" s="65">
        <v>201</v>
      </c>
      <c r="V104"/>
      <c r="W104" s="63">
        <f>T104-U104</f>
        <v>48</v>
      </c>
      <c r="X104">
        <f t="shared" si="21"/>
        <v>19.277108433734941</v>
      </c>
    </row>
    <row r="105" spans="1:24">
      <c r="A105" s="33" t="s">
        <v>494</v>
      </c>
      <c r="B105" s="64">
        <v>412</v>
      </c>
      <c r="C105" s="65" t="s">
        <v>358</v>
      </c>
      <c r="D105" s="66" t="s">
        <v>358</v>
      </c>
      <c r="E105" s="67" t="s">
        <v>380</v>
      </c>
      <c r="F105" s="68" t="s">
        <v>358</v>
      </c>
      <c r="H105" s="63" t="e">
        <f t="shared" si="14"/>
        <v>#VALUE!</v>
      </c>
      <c r="I105" s="63" t="e">
        <f t="shared" si="15"/>
        <v>#VALUE!</v>
      </c>
      <c r="J105" s="63" t="e">
        <f t="shared" si="16"/>
        <v>#VALUE!</v>
      </c>
      <c r="K105" s="63"/>
      <c r="L105" s="63"/>
      <c r="N105" s="63">
        <f t="shared" si="17"/>
        <v>0</v>
      </c>
      <c r="P105" s="63">
        <f t="shared" si="20"/>
        <v>0</v>
      </c>
      <c r="T105" s="64">
        <v>412</v>
      </c>
      <c r="U105" s="65" t="s">
        <v>358</v>
      </c>
      <c r="V105"/>
      <c r="W105" s="63">
        <v>0</v>
      </c>
      <c r="X105">
        <f t="shared" si="21"/>
        <v>0</v>
      </c>
    </row>
    <row r="106" spans="1:24">
      <c r="A106" s="33" t="s">
        <v>495</v>
      </c>
      <c r="B106" s="64">
        <v>543</v>
      </c>
      <c r="C106" s="65" t="s">
        <v>377</v>
      </c>
      <c r="D106" s="66" t="s">
        <v>358</v>
      </c>
      <c r="E106" s="67">
        <v>327</v>
      </c>
      <c r="F106" s="68">
        <v>168</v>
      </c>
      <c r="H106" s="63" t="e">
        <f t="shared" si="14"/>
        <v>#VALUE!</v>
      </c>
      <c r="I106" s="63" t="e">
        <f t="shared" si="15"/>
        <v>#VALUE!</v>
      </c>
      <c r="J106" s="63">
        <f t="shared" si="16"/>
        <v>216</v>
      </c>
      <c r="K106" s="63"/>
      <c r="L106" s="63"/>
      <c r="M106" s="81">
        <v>216</v>
      </c>
      <c r="N106" s="63">
        <f t="shared" si="17"/>
        <v>39.77900552486188</v>
      </c>
      <c r="P106" s="63">
        <f t="shared" si="20"/>
        <v>0</v>
      </c>
      <c r="T106" s="64">
        <v>543</v>
      </c>
      <c r="U106" s="65" t="s">
        <v>377</v>
      </c>
      <c r="V106"/>
      <c r="W106" s="63">
        <v>0</v>
      </c>
      <c r="X106">
        <f t="shared" si="21"/>
        <v>0</v>
      </c>
    </row>
    <row r="107" spans="1:24">
      <c r="A107" s="33" t="s">
        <v>496</v>
      </c>
      <c r="B107" s="64">
        <v>247</v>
      </c>
      <c r="C107" s="65" t="s">
        <v>373</v>
      </c>
      <c r="D107" s="66" t="s">
        <v>378</v>
      </c>
      <c r="E107" s="67" t="s">
        <v>358</v>
      </c>
      <c r="F107" s="68">
        <v>220</v>
      </c>
      <c r="H107" s="63" t="e">
        <f t="shared" si="14"/>
        <v>#VALUE!</v>
      </c>
      <c r="I107" s="63" t="e">
        <f t="shared" si="15"/>
        <v>#VALUE!</v>
      </c>
      <c r="J107" s="63" t="e">
        <f t="shared" si="16"/>
        <v>#VALUE!</v>
      </c>
      <c r="K107" s="63"/>
      <c r="L107" s="63"/>
      <c r="N107" s="63">
        <f t="shared" si="17"/>
        <v>0</v>
      </c>
      <c r="P107" s="63">
        <f t="shared" si="20"/>
        <v>0</v>
      </c>
      <c r="T107" s="64">
        <v>247</v>
      </c>
      <c r="U107" s="65" t="s">
        <v>373</v>
      </c>
      <c r="V107"/>
      <c r="W107" s="63">
        <v>0</v>
      </c>
      <c r="X107">
        <f t="shared" si="21"/>
        <v>0</v>
      </c>
    </row>
    <row r="108" spans="1:24">
      <c r="A108" s="33" t="s">
        <v>497</v>
      </c>
      <c r="B108" s="64">
        <v>364</v>
      </c>
      <c r="C108" s="65">
        <v>321</v>
      </c>
      <c r="D108" s="66">
        <v>321</v>
      </c>
      <c r="E108" s="67" t="s">
        <v>46</v>
      </c>
      <c r="F108" s="68">
        <v>328</v>
      </c>
      <c r="H108" s="63">
        <f t="shared" si="14"/>
        <v>43</v>
      </c>
      <c r="I108" s="63">
        <f t="shared" si="15"/>
        <v>43</v>
      </c>
      <c r="J108" s="63" t="e">
        <f t="shared" si="16"/>
        <v>#VALUE!</v>
      </c>
      <c r="K108" s="63"/>
      <c r="L108" s="63"/>
      <c r="M108" s="81">
        <v>43</v>
      </c>
      <c r="N108" s="63">
        <f t="shared" si="17"/>
        <v>11.813186813186812</v>
      </c>
      <c r="O108" s="63">
        <v>43</v>
      </c>
      <c r="P108" s="63">
        <f t="shared" si="20"/>
        <v>11.813186813186812</v>
      </c>
      <c r="T108" s="64">
        <v>364</v>
      </c>
      <c r="U108" s="65">
        <v>321</v>
      </c>
      <c r="V108"/>
      <c r="W108" s="63">
        <f t="shared" ref="W108:W113" si="22">T108-U108</f>
        <v>43</v>
      </c>
      <c r="X108">
        <f t="shared" si="21"/>
        <v>11.813186813186812</v>
      </c>
    </row>
    <row r="109" spans="1:24">
      <c r="A109" s="33" t="s">
        <v>498</v>
      </c>
      <c r="B109" s="64">
        <v>354</v>
      </c>
      <c r="C109" s="65">
        <v>325</v>
      </c>
      <c r="D109" s="66">
        <v>325</v>
      </c>
      <c r="E109" s="67">
        <v>499</v>
      </c>
      <c r="F109" s="68" t="s">
        <v>370</v>
      </c>
      <c r="H109" s="63">
        <f t="shared" si="14"/>
        <v>29</v>
      </c>
      <c r="I109" s="63">
        <f t="shared" si="15"/>
        <v>29</v>
      </c>
      <c r="J109" s="63">
        <f t="shared" si="16"/>
        <v>-145</v>
      </c>
      <c r="K109" s="63"/>
      <c r="L109" s="63"/>
      <c r="M109" s="81">
        <v>29</v>
      </c>
      <c r="N109" s="63">
        <f t="shared" si="17"/>
        <v>8.1920903954802249</v>
      </c>
      <c r="O109" s="63">
        <v>29</v>
      </c>
      <c r="P109" s="63">
        <f t="shared" si="20"/>
        <v>8.1920903954802249</v>
      </c>
      <c r="T109" s="64">
        <v>354</v>
      </c>
      <c r="U109" s="65">
        <v>325</v>
      </c>
      <c r="V109"/>
      <c r="W109" s="63">
        <f t="shared" si="22"/>
        <v>29</v>
      </c>
      <c r="X109">
        <f t="shared" si="21"/>
        <v>8.1920903954802249</v>
      </c>
    </row>
    <row r="110" spans="1:24">
      <c r="A110" s="33" t="s">
        <v>499</v>
      </c>
      <c r="B110" s="64">
        <v>523</v>
      </c>
      <c r="C110" s="65">
        <v>509</v>
      </c>
      <c r="D110" s="66">
        <v>509</v>
      </c>
      <c r="E110" s="67">
        <v>426</v>
      </c>
      <c r="F110" s="68">
        <v>463</v>
      </c>
      <c r="H110" s="63">
        <f t="shared" si="14"/>
        <v>14</v>
      </c>
      <c r="I110" s="63">
        <f t="shared" si="15"/>
        <v>14</v>
      </c>
      <c r="J110" s="63">
        <f t="shared" si="16"/>
        <v>97</v>
      </c>
      <c r="K110" s="63"/>
      <c r="L110" s="63"/>
      <c r="M110" s="81">
        <v>14</v>
      </c>
      <c r="N110" s="63">
        <f t="shared" si="17"/>
        <v>2.676864244741874</v>
      </c>
      <c r="O110" s="63">
        <v>14</v>
      </c>
      <c r="P110" s="63">
        <f t="shared" si="20"/>
        <v>2.676864244741874</v>
      </c>
      <c r="T110" s="64">
        <v>523</v>
      </c>
      <c r="U110" s="65">
        <v>509</v>
      </c>
      <c r="V110"/>
      <c r="W110" s="63">
        <f t="shared" si="22"/>
        <v>14</v>
      </c>
      <c r="X110">
        <f t="shared" si="21"/>
        <v>2.676864244741874</v>
      </c>
    </row>
    <row r="111" spans="1:24">
      <c r="A111" s="33" t="s">
        <v>500</v>
      </c>
      <c r="B111" s="64">
        <v>381</v>
      </c>
      <c r="C111" s="65">
        <v>229</v>
      </c>
      <c r="D111" s="66" t="s">
        <v>46</v>
      </c>
      <c r="E111" s="67">
        <v>207</v>
      </c>
      <c r="F111" s="68">
        <v>207</v>
      </c>
      <c r="H111" s="63">
        <f t="shared" si="14"/>
        <v>152</v>
      </c>
      <c r="I111" s="63" t="e">
        <f t="shared" si="15"/>
        <v>#VALUE!</v>
      </c>
      <c r="J111" s="63">
        <f t="shared" si="16"/>
        <v>174</v>
      </c>
      <c r="K111" s="63"/>
      <c r="L111" s="63"/>
      <c r="M111" s="81">
        <v>174</v>
      </c>
      <c r="N111" s="63">
        <f t="shared" si="17"/>
        <v>45.669291338582681</v>
      </c>
      <c r="O111" s="63">
        <v>152</v>
      </c>
      <c r="P111" s="63">
        <f t="shared" si="20"/>
        <v>39.895013123359583</v>
      </c>
      <c r="T111" s="64">
        <v>381</v>
      </c>
      <c r="U111" s="65">
        <v>229</v>
      </c>
      <c r="V111"/>
      <c r="W111" s="63">
        <f t="shared" si="22"/>
        <v>152</v>
      </c>
      <c r="X111">
        <f t="shared" si="21"/>
        <v>39.895013123359583</v>
      </c>
    </row>
    <row r="112" spans="1:24">
      <c r="A112" s="33" t="s">
        <v>501</v>
      </c>
      <c r="B112" s="64">
        <v>430</v>
      </c>
      <c r="C112" s="74">
        <v>287</v>
      </c>
      <c r="D112" s="66">
        <v>271</v>
      </c>
      <c r="E112" s="67" t="s">
        <v>329</v>
      </c>
      <c r="F112" s="68">
        <v>268</v>
      </c>
      <c r="H112" s="63">
        <f t="shared" si="14"/>
        <v>143</v>
      </c>
      <c r="I112" s="63">
        <f t="shared" si="15"/>
        <v>159</v>
      </c>
      <c r="J112" s="63">
        <f t="shared" si="16"/>
        <v>155</v>
      </c>
      <c r="K112" s="63"/>
      <c r="L112" s="63"/>
      <c r="M112" s="81">
        <v>159</v>
      </c>
      <c r="N112" s="63">
        <f t="shared" si="17"/>
        <v>36.97674418604651</v>
      </c>
      <c r="O112" s="63">
        <v>143</v>
      </c>
      <c r="P112" s="63">
        <f t="shared" si="20"/>
        <v>33.255813953488371</v>
      </c>
      <c r="T112" s="64">
        <v>430</v>
      </c>
      <c r="U112" s="74">
        <v>287</v>
      </c>
      <c r="V112"/>
      <c r="W112" s="63">
        <f t="shared" si="22"/>
        <v>143</v>
      </c>
      <c r="X112">
        <f t="shared" si="21"/>
        <v>33.255813953488371</v>
      </c>
    </row>
    <row r="113" spans="1:24">
      <c r="A113" s="33" t="s">
        <v>502</v>
      </c>
      <c r="B113" s="64">
        <v>457</v>
      </c>
      <c r="C113" s="65" t="s">
        <v>333</v>
      </c>
      <c r="D113" s="66" t="s">
        <v>46</v>
      </c>
      <c r="E113" s="67" t="s">
        <v>46</v>
      </c>
      <c r="F113" s="68">
        <v>180</v>
      </c>
      <c r="H113" s="63">
        <f t="shared" si="14"/>
        <v>277</v>
      </c>
      <c r="I113" s="63" t="e">
        <f t="shared" si="15"/>
        <v>#VALUE!</v>
      </c>
      <c r="J113" s="63" t="e">
        <f t="shared" si="16"/>
        <v>#VALUE!</v>
      </c>
      <c r="K113" s="63"/>
      <c r="L113" s="63"/>
      <c r="M113" s="81">
        <v>277</v>
      </c>
      <c r="N113" s="63">
        <f t="shared" si="17"/>
        <v>60.612691466083149</v>
      </c>
      <c r="O113" s="63">
        <v>227</v>
      </c>
      <c r="P113" s="63">
        <f t="shared" si="20"/>
        <v>49.671772428884026</v>
      </c>
      <c r="T113" s="64">
        <v>457</v>
      </c>
      <c r="U113" s="65" t="s">
        <v>333</v>
      </c>
      <c r="V113"/>
      <c r="W113" s="63">
        <f t="shared" si="22"/>
        <v>277</v>
      </c>
      <c r="X113">
        <f t="shared" si="21"/>
        <v>60.612691466083149</v>
      </c>
    </row>
    <row r="114" spans="1:24">
      <c r="A114" s="33" t="s">
        <v>503</v>
      </c>
      <c r="B114" s="64">
        <v>366</v>
      </c>
      <c r="C114" s="65" t="s">
        <v>637</v>
      </c>
      <c r="D114" s="66" t="s">
        <v>365</v>
      </c>
      <c r="E114" s="67" t="s">
        <v>379</v>
      </c>
      <c r="F114" s="68" t="s">
        <v>365</v>
      </c>
      <c r="H114" s="63" t="e">
        <f t="shared" si="14"/>
        <v>#VALUE!</v>
      </c>
      <c r="I114" s="63" t="e">
        <f t="shared" si="15"/>
        <v>#VALUE!</v>
      </c>
      <c r="J114" s="63" t="e">
        <f t="shared" si="16"/>
        <v>#VALUE!</v>
      </c>
      <c r="K114" s="63"/>
      <c r="L114" s="63"/>
      <c r="N114" s="63">
        <f t="shared" si="17"/>
        <v>0</v>
      </c>
      <c r="P114" s="63">
        <f t="shared" si="20"/>
        <v>0</v>
      </c>
      <c r="T114" s="64">
        <v>366</v>
      </c>
      <c r="U114" s="65" t="s">
        <v>637</v>
      </c>
      <c r="V114"/>
      <c r="W114" s="63">
        <v>0</v>
      </c>
      <c r="X114">
        <f t="shared" si="21"/>
        <v>0</v>
      </c>
    </row>
    <row r="115" spans="1:24">
      <c r="A115" s="84" t="s">
        <v>504</v>
      </c>
      <c r="B115" s="85">
        <v>319</v>
      </c>
      <c r="C115" s="86">
        <v>531</v>
      </c>
      <c r="D115" s="86" t="s">
        <v>46</v>
      </c>
      <c r="E115" s="86">
        <v>275</v>
      </c>
      <c r="F115" s="86">
        <v>504</v>
      </c>
      <c r="H115" s="77">
        <f t="shared" si="14"/>
        <v>-212</v>
      </c>
      <c r="I115" s="63" t="e">
        <f t="shared" si="15"/>
        <v>#VALUE!</v>
      </c>
      <c r="J115" s="63">
        <f t="shared" si="16"/>
        <v>44</v>
      </c>
      <c r="K115" s="63"/>
      <c r="L115" s="63"/>
      <c r="M115" s="81">
        <v>-212</v>
      </c>
      <c r="N115" s="63">
        <f t="shared" si="17"/>
        <v>-66.457680250783696</v>
      </c>
      <c r="O115" s="63">
        <v>-212</v>
      </c>
      <c r="P115" s="63">
        <f t="shared" si="20"/>
        <v>-66.457680250783696</v>
      </c>
      <c r="T115" s="85">
        <v>319</v>
      </c>
      <c r="U115" s="86">
        <v>531</v>
      </c>
      <c r="V115"/>
      <c r="W115" s="63">
        <f>T115-U115</f>
        <v>-212</v>
      </c>
      <c r="X115">
        <f t="shared" si="21"/>
        <v>-66.457680250783696</v>
      </c>
    </row>
    <row r="116" spans="1:24">
      <c r="A116" s="33" t="s">
        <v>505</v>
      </c>
      <c r="B116" s="64">
        <v>567</v>
      </c>
      <c r="C116" s="65" t="s">
        <v>46</v>
      </c>
      <c r="D116" s="66" t="s">
        <v>46</v>
      </c>
      <c r="E116" s="67">
        <v>595</v>
      </c>
      <c r="F116" s="68" t="s">
        <v>46</v>
      </c>
      <c r="H116" s="63" t="e">
        <f t="shared" si="14"/>
        <v>#VALUE!</v>
      </c>
      <c r="I116" s="63" t="e">
        <f t="shared" si="15"/>
        <v>#VALUE!</v>
      </c>
      <c r="J116" s="63">
        <f t="shared" si="16"/>
        <v>-28</v>
      </c>
      <c r="K116" s="63"/>
      <c r="L116" s="63"/>
      <c r="N116" s="63">
        <f t="shared" si="17"/>
        <v>0</v>
      </c>
      <c r="P116" s="63">
        <f t="shared" si="20"/>
        <v>0</v>
      </c>
      <c r="T116" s="64">
        <v>567</v>
      </c>
      <c r="U116" s="65" t="s">
        <v>46</v>
      </c>
      <c r="V116"/>
      <c r="W116" s="63">
        <v>0</v>
      </c>
      <c r="X116">
        <f t="shared" si="21"/>
        <v>0</v>
      </c>
    </row>
    <row r="117" spans="1:24">
      <c r="A117" s="33" t="s">
        <v>506</v>
      </c>
      <c r="B117" s="64">
        <v>283</v>
      </c>
      <c r="C117" s="65">
        <v>212</v>
      </c>
      <c r="D117" s="66">
        <v>212</v>
      </c>
      <c r="E117" s="67" t="s">
        <v>46</v>
      </c>
      <c r="F117" s="68">
        <v>243</v>
      </c>
      <c r="H117" s="63">
        <f t="shared" si="14"/>
        <v>71</v>
      </c>
      <c r="I117" s="63">
        <f t="shared" si="15"/>
        <v>71</v>
      </c>
      <c r="J117" s="63" t="e">
        <f t="shared" si="16"/>
        <v>#VALUE!</v>
      </c>
      <c r="K117" s="63"/>
      <c r="L117" s="63"/>
      <c r="M117" s="81">
        <v>71</v>
      </c>
      <c r="N117" s="63">
        <f t="shared" si="17"/>
        <v>25.088339222614842</v>
      </c>
      <c r="O117" s="63">
        <v>71</v>
      </c>
      <c r="P117" s="63">
        <f t="shared" si="20"/>
        <v>25.088339222614842</v>
      </c>
      <c r="T117" s="64">
        <v>283</v>
      </c>
      <c r="U117" s="65">
        <v>212</v>
      </c>
      <c r="V117"/>
      <c r="W117" s="63">
        <f t="shared" ref="W117:W124" si="23">T117-U117</f>
        <v>71</v>
      </c>
      <c r="X117">
        <f t="shared" si="21"/>
        <v>25.088339222614842</v>
      </c>
    </row>
    <row r="118" spans="1:24">
      <c r="A118" s="33" t="s">
        <v>507</v>
      </c>
      <c r="B118" s="64">
        <v>549</v>
      </c>
      <c r="C118" s="65">
        <v>183</v>
      </c>
      <c r="D118" s="66" t="s">
        <v>46</v>
      </c>
      <c r="E118" s="67">
        <v>250</v>
      </c>
      <c r="F118" s="68">
        <v>218</v>
      </c>
      <c r="H118" s="63">
        <f t="shared" si="14"/>
        <v>366</v>
      </c>
      <c r="I118" s="63" t="e">
        <f t="shared" si="15"/>
        <v>#VALUE!</v>
      </c>
      <c r="J118" s="63">
        <f t="shared" si="16"/>
        <v>299</v>
      </c>
      <c r="K118" s="63"/>
      <c r="L118" s="63"/>
      <c r="M118" s="81">
        <v>366</v>
      </c>
      <c r="N118" s="63">
        <f t="shared" si="17"/>
        <v>66.666666666666657</v>
      </c>
      <c r="O118" s="63">
        <v>366</v>
      </c>
      <c r="P118" s="63">
        <f t="shared" si="20"/>
        <v>66.666666666666657</v>
      </c>
      <c r="T118" s="64">
        <v>549</v>
      </c>
      <c r="U118" s="65">
        <v>183</v>
      </c>
      <c r="V118"/>
      <c r="W118" s="63">
        <f t="shared" si="23"/>
        <v>366</v>
      </c>
      <c r="X118">
        <f t="shared" si="21"/>
        <v>66.666666666666657</v>
      </c>
    </row>
    <row r="119" spans="1:24">
      <c r="A119" s="33" t="s">
        <v>508</v>
      </c>
      <c r="B119" s="64">
        <v>449</v>
      </c>
      <c r="C119" s="65">
        <v>364</v>
      </c>
      <c r="D119" s="66">
        <v>245</v>
      </c>
      <c r="E119" s="67" t="s">
        <v>46</v>
      </c>
      <c r="F119" s="68" t="s">
        <v>46</v>
      </c>
      <c r="H119" s="63">
        <f t="shared" si="14"/>
        <v>85</v>
      </c>
      <c r="I119" s="63">
        <f t="shared" si="15"/>
        <v>204</v>
      </c>
      <c r="J119" s="63" t="e">
        <f t="shared" si="16"/>
        <v>#VALUE!</v>
      </c>
      <c r="K119" s="63"/>
      <c r="L119" s="63"/>
      <c r="M119" s="81">
        <v>204</v>
      </c>
      <c r="N119" s="63">
        <f t="shared" si="17"/>
        <v>45.434298440979951</v>
      </c>
      <c r="O119" s="63">
        <v>85</v>
      </c>
      <c r="P119" s="63">
        <f t="shared" si="20"/>
        <v>18.930957683741649</v>
      </c>
      <c r="T119" s="64">
        <v>449</v>
      </c>
      <c r="U119" s="65">
        <v>364</v>
      </c>
      <c r="V119"/>
      <c r="W119" s="63">
        <f t="shared" si="23"/>
        <v>85</v>
      </c>
      <c r="X119">
        <f t="shared" si="21"/>
        <v>18.930957683741649</v>
      </c>
    </row>
    <row r="120" spans="1:24">
      <c r="A120" s="33" t="s">
        <v>509</v>
      </c>
      <c r="B120" s="64">
        <v>614</v>
      </c>
      <c r="C120" s="65">
        <v>244</v>
      </c>
      <c r="D120" s="66">
        <v>260</v>
      </c>
      <c r="E120" s="67" t="s">
        <v>46</v>
      </c>
      <c r="F120" s="68">
        <v>221</v>
      </c>
      <c r="H120" s="63">
        <f t="shared" si="14"/>
        <v>370</v>
      </c>
      <c r="I120" s="63">
        <f t="shared" si="15"/>
        <v>354</v>
      </c>
      <c r="J120" s="63" t="e">
        <f t="shared" si="16"/>
        <v>#VALUE!</v>
      </c>
      <c r="K120" s="63"/>
      <c r="L120" s="63"/>
      <c r="M120" s="81">
        <v>370</v>
      </c>
      <c r="N120" s="63">
        <f t="shared" si="17"/>
        <v>60.260586319218248</v>
      </c>
      <c r="O120" s="63">
        <v>370</v>
      </c>
      <c r="P120" s="63">
        <f t="shared" si="20"/>
        <v>60.260586319218248</v>
      </c>
      <c r="T120" s="64">
        <v>614</v>
      </c>
      <c r="U120" s="65">
        <v>244</v>
      </c>
      <c r="V120"/>
      <c r="W120" s="63">
        <f t="shared" si="23"/>
        <v>370</v>
      </c>
      <c r="X120">
        <f t="shared" si="21"/>
        <v>60.260586319218248</v>
      </c>
    </row>
    <row r="121" spans="1:24">
      <c r="A121" s="33" t="s">
        <v>388</v>
      </c>
      <c r="B121" s="64">
        <v>553</v>
      </c>
      <c r="C121" s="65">
        <v>234</v>
      </c>
      <c r="D121" s="66">
        <v>234</v>
      </c>
      <c r="E121" s="67">
        <v>148</v>
      </c>
      <c r="F121" s="68" t="s">
        <v>46</v>
      </c>
      <c r="H121" s="63">
        <f t="shared" si="14"/>
        <v>319</v>
      </c>
      <c r="I121" s="63">
        <f t="shared" si="15"/>
        <v>319</v>
      </c>
      <c r="J121" s="63">
        <f t="shared" si="16"/>
        <v>405</v>
      </c>
      <c r="K121" s="63"/>
      <c r="L121" s="63"/>
      <c r="M121" s="81">
        <v>405</v>
      </c>
      <c r="N121" s="63">
        <f t="shared" si="17"/>
        <v>73.236889692585891</v>
      </c>
      <c r="O121" s="63">
        <v>319</v>
      </c>
      <c r="P121" s="63">
        <f t="shared" si="20"/>
        <v>57.68535262206148</v>
      </c>
      <c r="T121" s="64">
        <v>553</v>
      </c>
      <c r="U121" s="65">
        <v>234</v>
      </c>
      <c r="V121"/>
      <c r="W121" s="63">
        <f t="shared" si="23"/>
        <v>319</v>
      </c>
      <c r="X121">
        <f t="shared" si="21"/>
        <v>57.68535262206148</v>
      </c>
    </row>
    <row r="122" spans="1:24">
      <c r="A122" s="33" t="s">
        <v>510</v>
      </c>
      <c r="B122" s="64">
        <v>537</v>
      </c>
      <c r="C122" s="65">
        <v>235</v>
      </c>
      <c r="D122" s="66">
        <v>426</v>
      </c>
      <c r="E122" s="67" t="s">
        <v>46</v>
      </c>
      <c r="F122" s="68" t="s">
        <v>46</v>
      </c>
      <c r="H122" s="63">
        <f t="shared" si="14"/>
        <v>302</v>
      </c>
      <c r="I122" s="63">
        <f t="shared" si="15"/>
        <v>111</v>
      </c>
      <c r="J122" s="63" t="e">
        <f t="shared" si="16"/>
        <v>#VALUE!</v>
      </c>
      <c r="K122" s="63"/>
      <c r="L122" s="63"/>
      <c r="M122" s="81">
        <v>302</v>
      </c>
      <c r="N122" s="63">
        <f t="shared" si="17"/>
        <v>56.23836126629422</v>
      </c>
      <c r="O122" s="63">
        <v>302</v>
      </c>
      <c r="P122" s="63">
        <f t="shared" si="20"/>
        <v>56.23836126629422</v>
      </c>
      <c r="T122" s="64">
        <v>537</v>
      </c>
      <c r="U122" s="65">
        <v>235</v>
      </c>
      <c r="V122"/>
      <c r="W122" s="63">
        <f t="shared" si="23"/>
        <v>302</v>
      </c>
      <c r="X122">
        <f t="shared" si="21"/>
        <v>56.23836126629422</v>
      </c>
    </row>
    <row r="123" spans="1:24">
      <c r="A123" s="33" t="s">
        <v>511</v>
      </c>
      <c r="B123" s="64">
        <v>417</v>
      </c>
      <c r="C123" s="65">
        <v>253</v>
      </c>
      <c r="D123" s="66" t="s">
        <v>46</v>
      </c>
      <c r="E123" s="67" t="s">
        <v>358</v>
      </c>
      <c r="F123" s="68">
        <v>220</v>
      </c>
      <c r="H123" s="63">
        <f t="shared" si="14"/>
        <v>164</v>
      </c>
      <c r="I123" s="63" t="e">
        <f t="shared" si="15"/>
        <v>#VALUE!</v>
      </c>
      <c r="J123" s="63" t="e">
        <f t="shared" si="16"/>
        <v>#VALUE!</v>
      </c>
      <c r="K123" s="63"/>
      <c r="L123" s="63"/>
      <c r="M123" s="81">
        <v>164</v>
      </c>
      <c r="N123" s="63">
        <f t="shared" si="17"/>
        <v>39.328537170263786</v>
      </c>
      <c r="O123" s="63">
        <v>164</v>
      </c>
      <c r="P123" s="63">
        <f t="shared" si="20"/>
        <v>39.328537170263786</v>
      </c>
      <c r="T123" s="64">
        <v>417</v>
      </c>
      <c r="U123" s="65">
        <v>253</v>
      </c>
      <c r="V123"/>
      <c r="W123" s="63">
        <f t="shared" si="23"/>
        <v>164</v>
      </c>
      <c r="X123">
        <f t="shared" si="21"/>
        <v>39.328537170263786</v>
      </c>
    </row>
    <row r="124" spans="1:24">
      <c r="A124" s="33" t="s">
        <v>512</v>
      </c>
      <c r="B124" s="64">
        <v>578</v>
      </c>
      <c r="C124" s="65">
        <v>249</v>
      </c>
      <c r="D124" s="66" t="s">
        <v>46</v>
      </c>
      <c r="E124" s="67">
        <v>220</v>
      </c>
      <c r="F124" s="68" t="s">
        <v>46</v>
      </c>
      <c r="H124" s="63">
        <f t="shared" si="14"/>
        <v>329</v>
      </c>
      <c r="I124" s="63" t="e">
        <f t="shared" si="15"/>
        <v>#VALUE!</v>
      </c>
      <c r="J124" s="63">
        <f t="shared" si="16"/>
        <v>358</v>
      </c>
      <c r="K124" s="63"/>
      <c r="L124" s="63"/>
      <c r="M124" s="81">
        <v>358</v>
      </c>
      <c r="N124" s="63">
        <f t="shared" si="17"/>
        <v>61.937716262975783</v>
      </c>
      <c r="O124" s="63">
        <v>329</v>
      </c>
      <c r="P124" s="63">
        <f t="shared" si="20"/>
        <v>56.920415224913491</v>
      </c>
      <c r="T124" s="64">
        <v>578</v>
      </c>
      <c r="U124" s="65">
        <v>249</v>
      </c>
      <c r="V124"/>
      <c r="W124" s="63">
        <f t="shared" si="23"/>
        <v>329</v>
      </c>
      <c r="X124">
        <f t="shared" si="21"/>
        <v>56.920415224913491</v>
      </c>
    </row>
    <row r="127" spans="1:24">
      <c r="A127" s="33" t="s">
        <v>513</v>
      </c>
    </row>
    <row r="128" spans="1:24">
      <c r="A128" s="33" t="s">
        <v>514</v>
      </c>
    </row>
  </sheetData>
  <phoneticPr fontId="5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Main Sheet</vt:lpstr>
      <vt:lpstr>SEX</vt:lpstr>
      <vt:lpstr>RELAPSE</vt:lpstr>
      <vt:lpstr>Times of injection</vt:lpstr>
      <vt:lpstr>Diagnosis</vt:lpstr>
      <vt:lpstr>LogMAR</vt:lpstr>
      <vt:lpstr>OCT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Microsoft Office User</cp:lastModifiedBy>
  <dcterms:created xsi:type="dcterms:W3CDTF">2019-06-29T12:43:09Z</dcterms:created>
  <dcterms:modified xsi:type="dcterms:W3CDTF">2020-03-02T07:05:01Z</dcterms:modified>
</cp:coreProperties>
</file>